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_Illés Szilvia\HONLAP 2019\"/>
    </mc:Choice>
  </mc:AlternateContent>
  <bookViews>
    <workbookView xWindow="0" yWindow="0" windowWidth="28800" windowHeight="12330"/>
  </bookViews>
  <sheets>
    <sheet name="1. ábra" sheetId="9" r:id="rId1"/>
    <sheet name="1. ábra_adat" sheetId="8" r:id="rId2"/>
    <sheet name="2. ábra" sheetId="11" r:id="rId3"/>
    <sheet name="2. ábra_adat" sheetId="10" r:id="rId4"/>
    <sheet name="1. táblázat" sheetId="1" r:id="rId5"/>
    <sheet name="2. táblázat" sheetId="2" r:id="rId6"/>
    <sheet name="Munka3" sheetId="3" r:id="rId7"/>
    <sheet name="3. táblázat" sheetId="4" r:id="rId8"/>
    <sheet name="3.ábra" sheetId="13" r:id="rId9"/>
    <sheet name="3. ábra_adat" sheetId="7" r:id="rId10"/>
    <sheet name="Munka5" sheetId="5" r:id="rId11"/>
  </sheets>
  <definedNames>
    <definedName name="_xlnm._FilterDatabase" localSheetId="6" hidden="1">Munka3!$A$1:$E$176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7" l="1"/>
  <c r="M24" i="7"/>
  <c r="P10" i="2"/>
  <c r="P9" i="2"/>
  <c r="P8" i="2"/>
  <c r="P7" i="2"/>
  <c r="P6" i="2"/>
  <c r="P5" i="2"/>
  <c r="P4" i="2"/>
  <c r="P3" i="2"/>
  <c r="L20" i="2" l="1"/>
  <c r="L21" i="2"/>
  <c r="L22" i="2"/>
  <c r="L23" i="2"/>
  <c r="L24" i="2"/>
  <c r="L25" i="2"/>
  <c r="L26" i="2"/>
  <c r="L19" i="2"/>
  <c r="D16" i="1"/>
  <c r="D17" i="1"/>
  <c r="D18" i="1"/>
  <c r="D19" i="1"/>
  <c r="D15" i="1"/>
  <c r="C20" i="1"/>
  <c r="D20" i="1" s="1"/>
  <c r="B27" i="5" l="1"/>
  <c r="B19" i="5"/>
  <c r="B38" i="5"/>
  <c r="B33" i="5"/>
  <c r="B3" i="5"/>
  <c r="B63" i="5"/>
  <c r="B100" i="5"/>
  <c r="B138" i="5"/>
  <c r="B30" i="5"/>
  <c r="B66" i="5"/>
  <c r="B47" i="5"/>
  <c r="B77" i="5"/>
  <c r="B146" i="5"/>
  <c r="B59" i="5"/>
  <c r="B103" i="5"/>
  <c r="B75" i="5"/>
  <c r="B126" i="5"/>
  <c r="B21" i="5"/>
  <c r="B139" i="5"/>
  <c r="B79" i="5"/>
  <c r="B93" i="5"/>
  <c r="B20" i="5"/>
  <c r="B89" i="5"/>
  <c r="B95" i="5"/>
  <c r="B91" i="5"/>
  <c r="B106" i="5"/>
  <c r="B140" i="5"/>
  <c r="B71" i="5"/>
  <c r="B45" i="5"/>
  <c r="B148" i="5"/>
  <c r="B135" i="5"/>
  <c r="B156" i="5"/>
  <c r="B149" i="5"/>
  <c r="B132" i="5"/>
  <c r="B58" i="5"/>
  <c r="B168" i="5"/>
  <c r="B80" i="5"/>
  <c r="B147" i="5"/>
  <c r="B86" i="5"/>
  <c r="B15" i="5"/>
  <c r="B81" i="5"/>
  <c r="B102" i="5"/>
  <c r="B141" i="5"/>
  <c r="B113" i="5"/>
  <c r="B115" i="5"/>
  <c r="B41" i="5"/>
  <c r="B5" i="5"/>
  <c r="B56" i="5"/>
  <c r="B34" i="5"/>
  <c r="B129" i="5"/>
  <c r="B53" i="5"/>
  <c r="B25" i="5"/>
  <c r="B12" i="5"/>
  <c r="B105" i="5"/>
  <c r="B161" i="5"/>
  <c r="B88" i="5"/>
  <c r="B48" i="5"/>
  <c r="B153" i="5"/>
  <c r="B13" i="5"/>
  <c r="B10" i="5"/>
  <c r="B150" i="5"/>
  <c r="B4" i="5"/>
  <c r="B54" i="5"/>
  <c r="B169" i="5"/>
  <c r="B174" i="5"/>
  <c r="B55" i="5"/>
  <c r="B152" i="5"/>
  <c r="B154" i="5"/>
  <c r="B98" i="5"/>
  <c r="B158" i="5"/>
  <c r="B83" i="5"/>
  <c r="B109" i="5"/>
  <c r="B84" i="5"/>
  <c r="B137" i="5"/>
  <c r="B157" i="5"/>
  <c r="B43" i="5"/>
  <c r="B49" i="5"/>
  <c r="B145" i="5"/>
  <c r="B112" i="5"/>
  <c r="B61" i="5"/>
  <c r="B131" i="5"/>
  <c r="B118" i="5"/>
  <c r="B114" i="5"/>
  <c r="B94" i="5"/>
  <c r="B22" i="5"/>
  <c r="B68" i="5"/>
  <c r="B101" i="5"/>
  <c r="B134" i="5"/>
  <c r="B159" i="5"/>
  <c r="B97" i="5"/>
  <c r="B73" i="5"/>
  <c r="B26" i="5"/>
  <c r="B69" i="5"/>
  <c r="B39" i="5"/>
  <c r="B51" i="5"/>
  <c r="B8" i="5"/>
  <c r="B162" i="5"/>
  <c r="B16" i="5"/>
  <c r="B104" i="5"/>
  <c r="B136" i="5"/>
  <c r="B36" i="5"/>
  <c r="B166" i="5"/>
  <c r="B107" i="5"/>
  <c r="B128" i="5"/>
  <c r="B127" i="5"/>
  <c r="B111" i="5"/>
  <c r="B120" i="5"/>
  <c r="B28" i="5"/>
  <c r="B117" i="5"/>
  <c r="B17" i="5"/>
  <c r="B60" i="5"/>
  <c r="B44" i="5"/>
  <c r="B76" i="5"/>
  <c r="B92" i="5"/>
  <c r="B119" i="5"/>
  <c r="B165" i="5"/>
  <c r="B167" i="5"/>
  <c r="B40" i="5"/>
  <c r="B32" i="5"/>
  <c r="B18" i="5"/>
  <c r="B116" i="5"/>
  <c r="B2" i="5"/>
  <c r="B46" i="5"/>
  <c r="B99" i="5"/>
  <c r="B143" i="5"/>
  <c r="B31" i="5"/>
  <c r="B6" i="5"/>
  <c r="B70" i="5"/>
  <c r="B172" i="5"/>
  <c r="B74" i="5"/>
  <c r="B151" i="5"/>
  <c r="B9" i="5"/>
  <c r="B164" i="5"/>
  <c r="B170" i="5"/>
  <c r="B124" i="5"/>
  <c r="B24" i="5"/>
  <c r="B87" i="5"/>
  <c r="B144" i="5"/>
  <c r="B72" i="5"/>
  <c r="B57" i="5"/>
  <c r="B155" i="5"/>
  <c r="B108" i="5"/>
  <c r="B173" i="5"/>
  <c r="B52" i="5"/>
  <c r="B176" i="5"/>
  <c r="B175" i="5"/>
  <c r="B50" i="5"/>
  <c r="B121" i="5"/>
  <c r="B23" i="5"/>
  <c r="B125" i="5"/>
  <c r="B163" i="5"/>
  <c r="B123" i="5"/>
  <c r="B130" i="5"/>
  <c r="B62" i="5"/>
  <c r="B42" i="5"/>
  <c r="B142" i="5"/>
  <c r="B96" i="5"/>
  <c r="B29" i="5"/>
  <c r="B7" i="5"/>
  <c r="B110" i="5"/>
  <c r="B11" i="5"/>
  <c r="B171" i="5"/>
  <c r="B177" i="5"/>
  <c r="B35" i="5"/>
  <c r="B78" i="5"/>
  <c r="B82" i="5"/>
  <c r="B133" i="5"/>
  <c r="B160" i="5"/>
  <c r="B85" i="5"/>
  <c r="B90" i="5"/>
  <c r="B67" i="5"/>
  <c r="B14" i="5"/>
  <c r="B64" i="5"/>
  <c r="B65" i="5"/>
  <c r="B37" i="5"/>
  <c r="B122" i="5"/>
  <c r="P23" i="3" l="1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4" i="2"/>
  <c r="O5" i="2"/>
  <c r="O6" i="2"/>
  <c r="O7" i="2"/>
  <c r="O8" i="2"/>
  <c r="O9" i="2"/>
  <c r="O10" i="2"/>
  <c r="O3" i="2"/>
</calcChain>
</file>

<file path=xl/sharedStrings.xml><?xml version="1.0" encoding="utf-8"?>
<sst xmlns="http://schemas.openxmlformats.org/spreadsheetml/2006/main" count="1040" uniqueCount="427">
  <si>
    <t xml:space="preserve"> </t>
  </si>
  <si>
    <t>fogl_szama2018</t>
  </si>
  <si>
    <t>Sum</t>
  </si>
  <si>
    <t>Automatizálhatóság foka</t>
  </si>
  <si>
    <t>Statistics</t>
  </si>
  <si>
    <t>N</t>
  </si>
  <si>
    <t>Valid</t>
  </si>
  <si>
    <t>Missing</t>
  </si>
  <si>
    <t>Mean</t>
  </si>
  <si>
    <t>Minimum</t>
  </si>
  <si>
    <t>Maximum</t>
  </si>
  <si>
    <t>nem automatizálható</t>
  </si>
  <si>
    <t>többségében nem automatizálható részfeladatok</t>
  </si>
  <si>
    <t>részben automatizálható</t>
  </si>
  <si>
    <t>többségében automatizálható részfeladatok</t>
  </si>
  <si>
    <t>automatizálható</t>
  </si>
  <si>
    <t>Subtable Total N %</t>
  </si>
  <si>
    <t>agazat</t>
  </si>
  <si>
    <t>.</t>
  </si>
  <si>
    <t>FELSŐFOKÚ KÉPZETTSÉG ÖNÁLLÓ ALKALMAZÁSÁT IGÉNYLŐ FOGLALKOZÁSOK</t>
  </si>
  <si>
    <t>EGYÉB FELSŐFOKÚ VAGY KÖZÉPFOKÚ KÉPZETTSÉGET IGÉNYLŐ FOGLALKOZÁSOK</t>
  </si>
  <si>
    <t>IRODAI ÉS ÜGYVITELI, ÜGYFÉLKAPCSOLATI FOGLALKOZÁSOK</t>
  </si>
  <si>
    <t>KERESKEDELMI ÉS SZOLGÁLTATÁSI FOGLALKOZÁSOK</t>
  </si>
  <si>
    <t>MEZŐGAZDASÁGI ÉS ERDŐGAZDÁLKODÁSI FOGLALKOZÁSOK</t>
  </si>
  <si>
    <t>IPARI ÉS ÉPÍTŐIPARI FOGLALKOZÁSOK</t>
  </si>
  <si>
    <t>GÉPKEZELŐK, ÖSSZESZERELŐK, JÁRMŰVEZETŐK</t>
  </si>
  <si>
    <t>SZAKKÉPZETTSÉGET NEM IGÉNYLŐ EGYSZERŰ FOGLALKOZÁSOK</t>
  </si>
  <si>
    <t>Műszaki, informatikai és természettudományi foglalkozások</t>
  </si>
  <si>
    <t>Egészségügyi foglalkozások felsőfokú képzettséghez kapcsolódó</t>
  </si>
  <si>
    <t>Szociális szolgáltatási foglalkozások felsőfokú képzettséghez kapcsolódó</t>
  </si>
  <si>
    <t>Oktatók, pedagógusok</t>
  </si>
  <si>
    <t>Gazdálkodási jellegű foglalkozások</t>
  </si>
  <si>
    <t>Jogi és társadalomtudományi foglalkozások</t>
  </si>
  <si>
    <t>Kulturális, sport-, művészeti és vallási foglalkozások felsőfokú képzettséghez kapcsolódó</t>
  </si>
  <si>
    <t>Egyéb magasan képzett ügyintézők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</si>
  <si>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</si>
  <si>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</si>
  <si>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</si>
  <si>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</si>
  <si>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</si>
  <si>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</si>
  <si>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</si>
  <si>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</si>
  <si>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Irodai, ügyviteli foglalkozások</t>
  </si>
  <si>
    <t>Ügyfélkapcsolati foglalkozások</t>
  </si>
  <si>
    <t>Kereskedelmi és vendéglátó-ipari foglalkozások</t>
  </si>
  <si>
    <t>Szolgáltatási foglalkozások</t>
  </si>
  <si>
    <t>Mezőgazdasági foglalkozások</t>
  </si>
  <si>
    <t>Erdőgazdálkodási, vadgazdálkodási és halászati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</si>
  <si>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</si>
  <si>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</si>
  <si>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</si>
  <si>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</si>
  <si>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</si>
  <si>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</si>
  <si>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Feldolgozóipari gépek kezelői</t>
  </si>
  <si>
    <t>Összeszerelők</t>
  </si>
  <si>
    <t>Helyhez kötött gépek kezelői</t>
  </si>
  <si>
    <t>Járművezetők és mobil gépek kezelői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</si>
  <si>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</si>
  <si>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</si>
  <si>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</si>
  <si>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>Többségében automatizálható vagy teljes mértékben automatizálható részfeladatokat tartalmazó szakmákban dolgozók száma</t>
  </si>
  <si>
    <t>Ablaktisztító</t>
  </si>
  <si>
    <t>Ács</t>
  </si>
  <si>
    <t>Adatrögzítő, kódoló</t>
  </si>
  <si>
    <t>Adó- és illetékhivatali ügyintéző</t>
  </si>
  <si>
    <t>Általános irodai adminisztrátor</t>
  </si>
  <si>
    <t>Autóbuszvezető</t>
  </si>
  <si>
    <t>Banki pénztáros</t>
  </si>
  <si>
    <t>Baromfitartó és -tenyésztő</t>
  </si>
  <si>
    <t>Bérelszámoló</t>
  </si>
  <si>
    <t>Bionövény-termesztő</t>
  </si>
  <si>
    <t>Bolti pénztáros, jegypénztáros</t>
  </si>
  <si>
    <t>Borász és egyéb szeszesital-gyártó, szikvízkészítő</t>
  </si>
  <si>
    <t>Bőrkikészítő és -feldolgozó gép kezelője és gyártósor mellett dolgozó</t>
  </si>
  <si>
    <t>Burkoló</t>
  </si>
  <si>
    <t>Bútorasztalos</t>
  </si>
  <si>
    <t>Cipész, cipőkészítő, -javító</t>
  </si>
  <si>
    <t>Csomagoló-, palackozó- és címkézőgép kezelője</t>
  </si>
  <si>
    <t>Cukrász</t>
  </si>
  <si>
    <t>Daru, felvonó és hasonló anyagmozgató gép kezelője</t>
  </si>
  <si>
    <t>Dísznövény-, virág- és faiskolai kertész, csemetenevelő</t>
  </si>
  <si>
    <t>Dohánygyártó gép kezelője</t>
  </si>
  <si>
    <t>Égető-, víz- és csatornaművi berendezés vezérlője</t>
  </si>
  <si>
    <t>Egyéb növénytermesztési foglalkozású</t>
  </si>
  <si>
    <t>Egyszerű mezőgazdasági foglalkozású</t>
  </si>
  <si>
    <t>Élelmiszer-, italgyártó gép kezelője</t>
  </si>
  <si>
    <t>Építményszerkezet-szerelő</t>
  </si>
  <si>
    <t>Épület-, építménybádogos</t>
  </si>
  <si>
    <t>Épületasztalos</t>
  </si>
  <si>
    <t>Fakitermelő (favágó)</t>
  </si>
  <si>
    <t>Fémöntőminta-készítő</t>
  </si>
  <si>
    <t>Festékszóró, fényező</t>
  </si>
  <si>
    <t>Festő és mázoló</t>
  </si>
  <si>
    <t>Fogtechnikus</t>
  </si>
  <si>
    <t>Földmérő és térinformatikai technikus</t>
  </si>
  <si>
    <t>Gépíró, szövegszerkesztő</t>
  </si>
  <si>
    <t>Gipszkartonozó, stukkózó</t>
  </si>
  <si>
    <t>Gyógynövénytermesztő</t>
  </si>
  <si>
    <t>Gyógyszergyártó gép kezelője</t>
  </si>
  <si>
    <t>Gyorséttermi eladó</t>
  </si>
  <si>
    <t>Gyümölcs- és zöldségfeldolgozó, -tartósító</t>
  </si>
  <si>
    <t>Halászati foglalkozású</t>
  </si>
  <si>
    <t>Hegesztő, lángvágó</t>
  </si>
  <si>
    <t>Hivatalsegéd, kézbesítő</t>
  </si>
  <si>
    <t>Hordár, csomagkihordó</t>
  </si>
  <si>
    <t>Hulladékosztályozó</t>
  </si>
  <si>
    <t>Húsfeldolgozó</t>
  </si>
  <si>
    <t>Iratkezelő, irattáros</t>
  </si>
  <si>
    <t>Járműtakarító</t>
  </si>
  <si>
    <t>Jelnyelvi tolmács</t>
  </si>
  <si>
    <t>Kádár, bognár</t>
  </si>
  <si>
    <t>Kalapos, kesztyűs</t>
  </si>
  <si>
    <t>Kalauz, menetjegyellenőr</t>
  </si>
  <si>
    <t>Kályha- és kandallóépítő</t>
  </si>
  <si>
    <t>Kárpitos</t>
  </si>
  <si>
    <t>Kazángépkezelő</t>
  </si>
  <si>
    <t>Kerámiaipari terméket gyártó gép kezelője</t>
  </si>
  <si>
    <t>Keramikus</t>
  </si>
  <si>
    <t>Készlet- és anyagnyilvántartó</t>
  </si>
  <si>
    <t>Kézi csomagoló</t>
  </si>
  <si>
    <t>Kézi mosó, vasaló</t>
  </si>
  <si>
    <t>Kőfaragó, műköves</t>
  </si>
  <si>
    <t>Kohó- és anyagtechnikus</t>
  </si>
  <si>
    <t>Kölcsönző</t>
  </si>
  <si>
    <t>Kőműves</t>
  </si>
  <si>
    <t>Könyvelő (analitikus)</t>
  </si>
  <si>
    <t>Könyvkötő</t>
  </si>
  <si>
    <t>Könyvtári, levéltári nyilvántartó</t>
  </si>
  <si>
    <t>Kőolaj- és földgázfeldolgozó gép kezelője</t>
  </si>
  <si>
    <t>Kovács</t>
  </si>
  <si>
    <t>Köztisztasági, településtisztasági gép kezelője</t>
  </si>
  <si>
    <t>Kubikos</t>
  </si>
  <si>
    <t>Mechanikaigép-karbantartó, -javító (műszerész)</t>
  </si>
  <si>
    <t>Mechanikaigép-összeszerelő</t>
  </si>
  <si>
    <t>Mérőóra-leolvasó és hasonló egyszerű foglalkozású</t>
  </si>
  <si>
    <t>Metróvezető</t>
  </si>
  <si>
    <t>Mosodai gép kezelője</t>
  </si>
  <si>
    <t>Mozdonyvezető</t>
  </si>
  <si>
    <t>Nád- és fűzfeldolgozó, seprű-, kefegyártó</t>
  </si>
  <si>
    <t>Nyomdai előkészítő</t>
  </si>
  <si>
    <t>Nyomdász, nyomdai gépmester</t>
  </si>
  <si>
    <t>Papír- és cellulóztermék-gyártó gép kezelője és gyártósor mellett dolgozó</t>
  </si>
  <si>
    <t>Papíripari alapanyagot gyártó gép kezelője</t>
  </si>
  <si>
    <t>Parkolóőr</t>
  </si>
  <si>
    <t>Pedálos vagy kézi hajtású gépek vezetője</t>
  </si>
  <si>
    <t>Pék, édesiparitermék-gyártó</t>
  </si>
  <si>
    <t>Pénzügyi, statisztikai, biztosítási adminisztrátor</t>
  </si>
  <si>
    <t>Pincér</t>
  </si>
  <si>
    <t>Postai szolgáltató (kézbesítő, válogató)</t>
  </si>
  <si>
    <t>Postai ügyfélkapcsolati foglalkozású</t>
  </si>
  <si>
    <t>Pultfeltöltő, árufeltöltő</t>
  </si>
  <si>
    <t>Pultos</t>
  </si>
  <si>
    <t>Rakodómunkás</t>
  </si>
  <si>
    <t>Szabásminta-készítő</t>
  </si>
  <si>
    <t>Szabó, varró</t>
  </si>
  <si>
    <t>Szállítási, szállítmányozási nyilvántartó</t>
  </si>
  <si>
    <t>Számviteli ügyintéző</t>
  </si>
  <si>
    <t>Szántóföldinövény-termesztő</t>
  </si>
  <si>
    <t>Személygépkocsi-vezető</t>
  </si>
  <si>
    <t>Szemétgyűjtő, utcaseprő</t>
  </si>
  <si>
    <t>Szőlő-, gyümölcstermesztő</t>
  </si>
  <si>
    <t>Szőr- és tollfeldolgozó</t>
  </si>
  <si>
    <t>Szűcs, szőrmefestő</t>
  </si>
  <si>
    <t>Targoncavezető</t>
  </si>
  <si>
    <t>Tejfeldolgozó, tejtermékgyártó</t>
  </si>
  <si>
    <t>Tetőfedő</t>
  </si>
  <si>
    <t>Textilipari gép kezelője és gyártósor mellett dolgozó</t>
  </si>
  <si>
    <t>Textilműves, hímző, csipkeverő</t>
  </si>
  <si>
    <t>Tímár</t>
  </si>
  <si>
    <t>Trolibuszvezető</t>
  </si>
  <si>
    <t>Üvegező</t>
  </si>
  <si>
    <t>Üveggyártó</t>
  </si>
  <si>
    <t>Üzemanyagtöltő állomás kezelője</t>
  </si>
  <si>
    <t>Vasútijármű-vezetéshez kapcsolódó foglalkozású</t>
  </si>
  <si>
    <t>Vegyi alapanyagot és terméket gyártó gép kezelője</t>
  </si>
  <si>
    <t>Villamosvezető</t>
  </si>
  <si>
    <t>Zöldségtermesztő</t>
  </si>
  <si>
    <t>Csengeri járás</t>
  </si>
  <si>
    <t>Gyáli járás</t>
  </si>
  <si>
    <t>Bicskei járás</t>
  </si>
  <si>
    <t>Szentesi járás</t>
  </si>
  <si>
    <t>Komáromi járás</t>
  </si>
  <si>
    <t>Budakeszi járás</t>
  </si>
  <si>
    <t>Szarvasi járás</t>
  </si>
  <si>
    <t>Szentgotthárdi járás</t>
  </si>
  <si>
    <t>Zalaszentgróti járás</t>
  </si>
  <si>
    <t>Pápai járás</t>
  </si>
  <si>
    <t>Csornai járás</t>
  </si>
  <si>
    <t>Tiszaújvárosi járás</t>
  </si>
  <si>
    <t>Körmendi járás</t>
  </si>
  <si>
    <t>Tolnai járás</t>
  </si>
  <si>
    <t>Oroszlányi járás</t>
  </si>
  <si>
    <t>Gyomaendrődi járás</t>
  </si>
  <si>
    <t>Gárdonyi járás</t>
  </si>
  <si>
    <t>Jánoshalmai járás</t>
  </si>
  <si>
    <t>Mosonmagyaróvári járás</t>
  </si>
  <si>
    <t>Polgárdi járás</t>
  </si>
  <si>
    <t>Püspökladányi járás</t>
  </si>
  <si>
    <t>ismeretlen</t>
  </si>
  <si>
    <t>Mórahalmi járás</t>
  </si>
  <si>
    <t>Esztergomi járás</t>
  </si>
  <si>
    <t>Kunszentmiklósi járás</t>
  </si>
  <si>
    <t>Balmazújvárosi járás</t>
  </si>
  <si>
    <t>Nagykőrösi járás</t>
  </si>
  <si>
    <t>Kiskunmajsai járás</t>
  </si>
  <si>
    <t>Tiszafüredi járás</t>
  </si>
  <si>
    <t>Celldömölki járás</t>
  </si>
  <si>
    <t>Hajdúszoboszlói járás</t>
  </si>
  <si>
    <t>Pécsváradi járás</t>
  </si>
  <si>
    <t>Kisteleki járás</t>
  </si>
  <si>
    <t>Sümegi járás</t>
  </si>
  <si>
    <t>Hegyháti járás</t>
  </si>
  <si>
    <t>Devecseri járás</t>
  </si>
  <si>
    <t>Kiskunfélegyházi járás</t>
  </si>
  <si>
    <t>Sellyei járás</t>
  </si>
  <si>
    <t>Tiszakécskei járás</t>
  </si>
  <si>
    <t>Vasvári járás</t>
  </si>
  <si>
    <t>Várpalotai járás</t>
  </si>
  <si>
    <t>Kaposvári járás</t>
  </si>
  <si>
    <t>Fonyódi járás</t>
  </si>
  <si>
    <t>Kőszegi járás</t>
  </si>
  <si>
    <t>Zirci járás</t>
  </si>
  <si>
    <t>Balatonalmádi járás</t>
  </si>
  <si>
    <t>Hevesi járás</t>
  </si>
  <si>
    <t>Kiskőrösi járás</t>
  </si>
  <si>
    <t>Székesfehérvári járás</t>
  </si>
  <si>
    <t>Kalocsai járás</t>
  </si>
  <si>
    <t>Hódmezővásárhelyi járá</t>
  </si>
  <si>
    <t>Nyíradonyi járás</t>
  </si>
  <si>
    <t>Keszthelyi járás</t>
  </si>
  <si>
    <t>Dabasi járás</t>
  </si>
  <si>
    <t>Szolnoki járás</t>
  </si>
  <si>
    <t>Mezőkovácsházai járás</t>
  </si>
  <si>
    <t>Tokaji járás</t>
  </si>
  <si>
    <t>Siklósi járás</t>
  </si>
  <si>
    <t>Kisvárdai járás</t>
  </si>
  <si>
    <t>Kunhegyesi járás</t>
  </si>
  <si>
    <t>Szigetszentmiklósi járás</t>
  </si>
  <si>
    <t>Szombathelyi járás</t>
  </si>
  <si>
    <t>Letenyei járás</t>
  </si>
  <si>
    <t>Miskolci járás</t>
  </si>
  <si>
    <t>Kiskunhalasi járás</t>
  </si>
  <si>
    <t>Téti járás</t>
  </si>
  <si>
    <t>Enyingi járás</t>
  </si>
  <si>
    <t>Nagykátai járás</t>
  </si>
  <si>
    <t>Sárbogárdi járás</t>
  </si>
  <si>
    <t>Ibrányi járás</t>
  </si>
  <si>
    <t>Mezőtúri járás</t>
  </si>
  <si>
    <t>Záhonyi járás</t>
  </si>
  <si>
    <t>Ráckevei járás</t>
  </si>
  <si>
    <t>Törökszentmiklósi járás</t>
  </si>
  <si>
    <t>Nyírbátori járás</t>
  </si>
  <si>
    <t>Lenti járás</t>
  </si>
  <si>
    <t>Baktalórántházai járás</t>
  </si>
  <si>
    <t>Pilisvörösvári járás</t>
  </si>
  <si>
    <t>Orosházi járás</t>
  </si>
  <si>
    <t>Pétervásárai járás</t>
  </si>
  <si>
    <t>automat_0</t>
  </si>
  <si>
    <t>automat_1</t>
  </si>
  <si>
    <t>automat_2</t>
  </si>
  <si>
    <t>automat_3</t>
  </si>
  <si>
    <t>automat_4</t>
  </si>
  <si>
    <t>automat_5</t>
  </si>
  <si>
    <t>automat_45</t>
  </si>
  <si>
    <t>automat_0_arany</t>
  </si>
  <si>
    <t>automat_1_arany</t>
  </si>
  <si>
    <t>automat_2_arany</t>
  </si>
  <si>
    <t>automat_3_arany</t>
  </si>
  <si>
    <t>automat_4_arany</t>
  </si>
  <si>
    <t>automat_5_arany</t>
  </si>
  <si>
    <t>automat_45_arany</t>
  </si>
  <si>
    <t xml:space="preserve">Kunszentmártoni járás    </t>
  </si>
  <si>
    <t xml:space="preserve">Tatai járás               </t>
  </si>
  <si>
    <t xml:space="preserve">Kisbéri járás            </t>
  </si>
  <si>
    <t xml:space="preserve">Nagykállói járás        </t>
  </si>
  <si>
    <t xml:space="preserve">Tiszavasvári járás       </t>
  </si>
  <si>
    <t xml:space="preserve">Kapuvári járás           </t>
  </si>
  <si>
    <t xml:space="preserve">Soproni járás             </t>
  </si>
  <si>
    <t xml:space="preserve">Balatonfüredi járás      </t>
  </si>
  <si>
    <t xml:space="preserve">Bonyhádi járás           </t>
  </si>
  <si>
    <t xml:space="preserve">Fehérgyarmati járás      </t>
  </si>
  <si>
    <t xml:space="preserve">Encsi járás               </t>
  </si>
  <si>
    <t xml:space="preserve">Szerencsi járás           </t>
  </si>
  <si>
    <t xml:space="preserve">Mohácsi járás            </t>
  </si>
  <si>
    <t xml:space="preserve">Dunakeszi járás           </t>
  </si>
  <si>
    <t>Hajdúböszörményi járás</t>
  </si>
  <si>
    <t xml:space="preserve">Bajai járás               </t>
  </si>
  <si>
    <t xml:space="preserve">Kazincbarcikai járás      </t>
  </si>
  <si>
    <t xml:space="preserve">Kecskeméti járás         </t>
  </si>
  <si>
    <t xml:space="preserve">Gönci járás              </t>
  </si>
  <si>
    <t xml:space="preserve">Gödöllői járás         </t>
  </si>
  <si>
    <t xml:space="preserve">Dombóvári járás         </t>
  </si>
  <si>
    <t xml:space="preserve">Csongrádi járás          </t>
  </si>
  <si>
    <t xml:space="preserve">Nagykanizsai járás        </t>
  </si>
  <si>
    <t xml:space="preserve">Szikszói járás           </t>
  </si>
  <si>
    <t xml:space="preserve">Tapolcai járás            </t>
  </si>
  <si>
    <t xml:space="preserve">Edelényi járás           </t>
  </si>
  <si>
    <t xml:space="preserve">Vásárosnaményi járás   </t>
  </si>
  <si>
    <t xml:space="preserve">Füzesabonyi járás        </t>
  </si>
  <si>
    <t xml:space="preserve">Komlói járás             </t>
  </si>
  <si>
    <t xml:space="preserve">Dunaújvárosi járás      </t>
  </si>
  <si>
    <t xml:space="preserve">Hajdúnánási járás      </t>
  </si>
  <si>
    <t xml:space="preserve">Veszprémi járás          </t>
  </si>
  <si>
    <t xml:space="preserve">Monori járás              </t>
  </si>
  <si>
    <t xml:space="preserve">Vecsési járás            </t>
  </si>
  <si>
    <t xml:space="preserve">Sárvári járás           </t>
  </si>
  <si>
    <t xml:space="preserve">Marcali járás             </t>
  </si>
  <si>
    <t xml:space="preserve">Bólyi járás              </t>
  </si>
  <si>
    <t xml:space="preserve">Sarkadi járás             </t>
  </si>
  <si>
    <t xml:space="preserve">Mezőcsáti járás         </t>
  </si>
  <si>
    <t xml:space="preserve">Szentendrei járás         </t>
  </si>
  <si>
    <t xml:space="preserve">Ceglédi járás            </t>
  </si>
  <si>
    <t xml:space="preserve">Tatabányai járás         </t>
  </si>
  <si>
    <t xml:space="preserve">Derecskei járás           </t>
  </si>
  <si>
    <t xml:space="preserve">Budapest                    </t>
  </si>
  <si>
    <t xml:space="preserve">Siófoki járás            </t>
  </si>
  <si>
    <t xml:space="preserve">Aszódi járás             </t>
  </si>
  <si>
    <t xml:space="preserve">Pannonhalmi járás         </t>
  </si>
  <si>
    <t xml:space="preserve">Jászberényi járás       </t>
  </si>
  <si>
    <t xml:space="preserve">Debreceni járás           </t>
  </si>
  <si>
    <t xml:space="preserve">Móri járás               </t>
  </si>
  <si>
    <t xml:space="preserve">Kemecsei járás            </t>
  </si>
  <si>
    <t xml:space="preserve">Makói járás              </t>
  </si>
  <si>
    <t xml:space="preserve">Barcsi járás              </t>
  </si>
  <si>
    <t xml:space="preserve">Szegedi járás             </t>
  </si>
  <si>
    <t xml:space="preserve">Bácsalmási járás        </t>
  </si>
  <si>
    <t xml:space="preserve">Szécsényi járás         </t>
  </si>
  <si>
    <t xml:space="preserve">Szeghalmi járás           </t>
  </si>
  <si>
    <t xml:space="preserve">Érdi járás               </t>
  </si>
  <si>
    <t xml:space="preserve">Békési járás            </t>
  </si>
  <si>
    <t xml:space="preserve">Pásztói járás           </t>
  </si>
  <si>
    <t xml:space="preserve">Karcagi járás             </t>
  </si>
  <si>
    <t xml:space="preserve">Mátészalkai járás       </t>
  </si>
  <si>
    <t xml:space="preserve">Hajdúhadházi járás      </t>
  </si>
  <si>
    <t xml:space="preserve">Tamási járás             </t>
  </si>
  <si>
    <t xml:space="preserve">Putnoki járás             </t>
  </si>
  <si>
    <t xml:space="preserve">Gyöngyösi járás         </t>
  </si>
  <si>
    <t xml:space="preserve">Cigándi járás            </t>
  </si>
  <si>
    <t xml:space="preserve">Szentlőrinci járás       </t>
  </si>
  <si>
    <t xml:space="preserve">Hatvani járás             </t>
  </si>
  <si>
    <t xml:space="preserve">Ózdi járás               </t>
  </si>
  <si>
    <t xml:space="preserve">Zalaegerszegi járás       </t>
  </si>
  <si>
    <t xml:space="preserve">Jászapáti járás         </t>
  </si>
  <si>
    <t xml:space="preserve">Bátonyterenyei járás     </t>
  </si>
  <si>
    <t xml:space="preserve">Szobi járás               </t>
  </si>
  <si>
    <t xml:space="preserve">Szigetvári járás         </t>
  </si>
  <si>
    <t xml:space="preserve">Salgótarjáni járás      </t>
  </si>
  <si>
    <t xml:space="preserve">Szekszárdi járás         </t>
  </si>
  <si>
    <t xml:space="preserve">Martonvásári járás      </t>
  </si>
  <si>
    <t xml:space="preserve">Balassagyarmati járás     </t>
  </si>
  <si>
    <t xml:space="preserve">Egri járás                </t>
  </si>
  <si>
    <t xml:space="preserve">Győri járás              </t>
  </si>
  <si>
    <t xml:space="preserve">Sátoraljaújhelyi járás  </t>
  </si>
  <si>
    <t xml:space="preserve">Nyíregyházai járás      </t>
  </si>
  <si>
    <t xml:space="preserve">Csurgói járás            </t>
  </si>
  <si>
    <t xml:space="preserve">Bélapátfalvai járás     </t>
  </si>
  <si>
    <t xml:space="preserve">Békéscsabai járás       </t>
  </si>
  <si>
    <t xml:space="preserve">Sárospataki járás        </t>
  </si>
  <si>
    <t xml:space="preserve">Berettyóújfalui járás   </t>
  </si>
  <si>
    <t xml:space="preserve">Nagyatádi járás          </t>
  </si>
  <si>
    <t xml:space="preserve">Rétsági járás           </t>
  </si>
  <si>
    <t xml:space="preserve">Tabi járás                </t>
  </si>
  <si>
    <t xml:space="preserve">Mezőkövesdi járás       </t>
  </si>
  <si>
    <t xml:space="preserve">Ajkai  járás              </t>
  </si>
  <si>
    <t xml:space="preserve">Pécsi járás              </t>
  </si>
  <si>
    <t xml:space="preserve">Gyulai járás              </t>
  </si>
  <si>
    <t xml:space="preserve">Paksi járás               </t>
  </si>
  <si>
    <t xml:space="preserve">Váci járás               </t>
  </si>
  <si>
    <t>Fejér</t>
  </si>
  <si>
    <t>Jász-Nagykun-Szolnok</t>
  </si>
  <si>
    <t>Baranya</t>
  </si>
  <si>
    <t>Heves</t>
  </si>
  <si>
    <t>Borsod-Abaúj-Zemplén</t>
  </si>
  <si>
    <t>Győr-Moson-Sopron</t>
  </si>
  <si>
    <t>Pest</t>
  </si>
  <si>
    <t>Veszprém</t>
  </si>
  <si>
    <t>Komárom-Esztergom</t>
  </si>
  <si>
    <t>Vas</t>
  </si>
  <si>
    <t>Somogy</t>
  </si>
  <si>
    <t>Bács-Kiskun</t>
  </si>
  <si>
    <t>Szabolcs-Szatmár-Bereg</t>
  </si>
  <si>
    <t>Csongrád</t>
  </si>
  <si>
    <t>Zala</t>
  </si>
  <si>
    <t>Békés</t>
  </si>
  <si>
    <t>Hajdú-Bihar</t>
  </si>
  <si>
    <t>Tolna</t>
  </si>
  <si>
    <t>Nógrád</t>
  </si>
  <si>
    <t>Foglalkoztatottak száma a járásban</t>
  </si>
  <si>
    <t>megye</t>
  </si>
  <si>
    <t>Budapest</t>
  </si>
  <si>
    <t>Automatizálható szakmákban foglalkoztatottak aránya</t>
  </si>
  <si>
    <t>Többségében automatizálható részfeladatokból álló vagy teljesen automatizálható szakmákban foglalkoztatottak aránya</t>
  </si>
  <si>
    <t>ÖSSZES foglalkoztatott</t>
  </si>
  <si>
    <t>Frequency</t>
  </si>
  <si>
    <t>Percent</t>
  </si>
  <si>
    <t>Valid Percent</t>
  </si>
  <si>
    <t>Cumulative Percent</t>
  </si>
  <si>
    <t>Total</t>
  </si>
  <si>
    <t>System</t>
  </si>
  <si>
    <t>nem besorolható</t>
  </si>
  <si>
    <t>agazat * Automatizálhatóság foka Crosstabulation</t>
  </si>
  <si>
    <t>Count</t>
  </si>
  <si>
    <t>% within agazat</t>
  </si>
  <si>
    <t>Felsőfokú képzettség önálló alkalmazását igénylő foglalkozások</t>
  </si>
  <si>
    <t>Egyéb felsőfokú vagy középfokú képzetsséget igénylő foglalkozások</t>
  </si>
  <si>
    <t>Kereskedelmi és szolgáltatási foglalkozások</t>
  </si>
  <si>
    <t>Mezőgazdasági és erdőgazdálkodási foglalkozások</t>
  </si>
  <si>
    <t>Irodai és ügyviteli, ügyfélkapcsolati foglalkozások</t>
  </si>
  <si>
    <t>Gépkezelők, összeszerelők, járművezetők</t>
  </si>
  <si>
    <t>Ipari és építőipari foglalkozások</t>
  </si>
  <si>
    <t>Szakképzettséget nem igénylő egyszerű foglalkozások</t>
  </si>
  <si>
    <t>Foglalkoztatottak</t>
  </si>
  <si>
    <t>%</t>
  </si>
  <si>
    <t>Összesen</t>
  </si>
  <si>
    <t>Column Sum %</t>
  </si>
  <si>
    <t xml:space="preserve">Az automatizálható szakmákban dolgozók aránya a szakképzettséget nem igénylő, egyszerű foglalkozások esetében a legmagasabb, az ilyen szakmákban dolgozók 15%-a (körülbelül 69 ezer fő) automatizálható feladatokat végez, további 24%-uk (kb. 99 ezer fő) pedig olyan szakmában dolgozik, melynek részfeladatai többségében automatizálhatóak. </t>
  </si>
  <si>
    <t>Leginkább érintett szakmákban foglalkoztatottak száma</t>
  </si>
  <si>
    <t>Többségében automatizálható részfeladatok</t>
  </si>
  <si>
    <t>Automatizálható</t>
  </si>
  <si>
    <t>Összes foglalkoztatott a foglalkoztatáscsoportban</t>
  </si>
  <si>
    <t>Foglalkozás FEOR megnevezése</t>
  </si>
  <si>
    <t>Foglalkoztatottak száma 2018-ban</t>
  </si>
  <si>
    <t>ÁTLAG</t>
  </si>
  <si>
    <t>Automatizálható vagy többségében automatizálható részfeladatokból álló szakmákban foglalkoztatottak aránya</t>
  </si>
  <si>
    <t>Összes foglalkoztatott száma a járásban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</si>
</sst>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##0"/>
    <numFmt numFmtId="166" formatCode="####.00"/>
    <numFmt numFmtId="167" formatCode="0.0"/>
    <numFmt numFmtId="168" formatCode="####.0%"/>
    <numFmt numFmtId="169" formatCode="_-* #,##0_-;\-* #,##0_-;_-* &quot;-&quot;??_-;_-@_-"/>
    <numFmt numFmtId="170" formatCode="####.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 Bold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172">
    <xf numFmtId="0" fontId="0" fillId="0" borderId="0" xfId="0"/>
    <xf numFmtId="0" fontId="3" fillId="0" borderId="3" xfId="3" applyFont="1" applyBorder="1" applyAlignment="1">
      <alignment horizontal="center" wrapText="1"/>
    </xf>
    <xf numFmtId="0" fontId="3" fillId="0" borderId="6" xfId="3" applyFont="1" applyBorder="1" applyAlignment="1">
      <alignment horizontal="center" wrapText="1"/>
    </xf>
    <xf numFmtId="0" fontId="3" fillId="0" borderId="2" xfId="3" applyFont="1" applyBorder="1" applyAlignment="1">
      <alignment horizontal="left" vertical="top" wrapText="1"/>
    </xf>
    <xf numFmtId="165" fontId="3" fillId="0" borderId="8" xfId="3" applyNumberFormat="1" applyFont="1" applyBorder="1" applyAlignment="1">
      <alignment horizontal="right" vertical="top"/>
    </xf>
    <xf numFmtId="0" fontId="3" fillId="0" borderId="10" xfId="3" applyFont="1" applyBorder="1" applyAlignment="1">
      <alignment horizontal="left" vertical="top" wrapText="1"/>
    </xf>
    <xf numFmtId="165" fontId="3" fillId="0" borderId="11" xfId="3" applyNumberFormat="1" applyFont="1" applyBorder="1" applyAlignment="1">
      <alignment horizontal="right" vertical="top"/>
    </xf>
    <xf numFmtId="0" fontId="3" fillId="0" borderId="5" xfId="3" applyFont="1" applyBorder="1" applyAlignment="1">
      <alignment horizontal="left" vertical="top" wrapText="1"/>
    </xf>
    <xf numFmtId="165" fontId="3" fillId="0" borderId="12" xfId="3" applyNumberFormat="1" applyFont="1" applyBorder="1" applyAlignment="1">
      <alignment horizontal="right" vertical="top"/>
    </xf>
    <xf numFmtId="166" fontId="3" fillId="0" borderId="11" xfId="3" applyNumberFormat="1" applyFont="1" applyBorder="1" applyAlignment="1">
      <alignment horizontal="right" vertical="top"/>
    </xf>
    <xf numFmtId="167" fontId="0" fillId="0" borderId="0" xfId="0" applyNumberFormat="1"/>
    <xf numFmtId="0" fontId="2" fillId="0" borderId="0" xfId="4"/>
    <xf numFmtId="0" fontId="3" fillId="0" borderId="10" xfId="4" applyFont="1" applyBorder="1" applyAlignment="1">
      <alignment horizontal="left" vertical="top" wrapText="1"/>
    </xf>
    <xf numFmtId="9" fontId="0" fillId="0" borderId="0" xfId="2" applyFont="1"/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right" vertical="top" wrapText="1"/>
    </xf>
    <xf numFmtId="168" fontId="3" fillId="0" borderId="23" xfId="0" applyNumberFormat="1" applyFont="1" applyBorder="1" applyAlignment="1">
      <alignment horizontal="right" vertical="top"/>
    </xf>
    <xf numFmtId="165" fontId="3" fillId="0" borderId="22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 applyFill="1" applyBorder="1" applyAlignment="1"/>
    <xf numFmtId="0" fontId="3" fillId="2" borderId="10" xfId="0" applyFont="1" applyFill="1" applyBorder="1" applyAlignment="1">
      <alignment horizontal="left" vertical="top" wrapText="1"/>
    </xf>
    <xf numFmtId="165" fontId="3" fillId="2" borderId="22" xfId="0" applyNumberFormat="1" applyFont="1" applyFill="1" applyBorder="1" applyAlignment="1">
      <alignment horizontal="right" vertical="top"/>
    </xf>
    <xf numFmtId="168" fontId="3" fillId="2" borderId="23" xfId="0" applyNumberFormat="1" applyFont="1" applyFill="1" applyBorder="1" applyAlignment="1">
      <alignment horizontal="right" vertical="top"/>
    </xf>
    <xf numFmtId="0" fontId="3" fillId="2" borderId="22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right" vertical="top" wrapText="1"/>
    </xf>
    <xf numFmtId="168" fontId="3" fillId="2" borderId="25" xfId="0" applyNumberFormat="1" applyFont="1" applyFill="1" applyBorder="1" applyAlignment="1">
      <alignment horizontal="right" vertical="top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center"/>
    </xf>
    <xf numFmtId="0" fontId="3" fillId="2" borderId="13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165" fontId="0" fillId="0" borderId="0" xfId="0" applyNumberFormat="1"/>
    <xf numFmtId="169" fontId="0" fillId="0" borderId="0" xfId="1" applyNumberFormat="1" applyFont="1"/>
    <xf numFmtId="0" fontId="3" fillId="0" borderId="2" xfId="5" applyFont="1" applyBorder="1" applyAlignment="1">
      <alignment horizontal="left" vertical="top" wrapText="1"/>
    </xf>
    <xf numFmtId="0" fontId="3" fillId="0" borderId="10" xfId="5" applyFont="1" applyBorder="1" applyAlignment="1">
      <alignment horizontal="left" vertical="top" wrapText="1"/>
    </xf>
    <xf numFmtId="0" fontId="3" fillId="0" borderId="5" xfId="5" applyFont="1" applyBorder="1" applyAlignment="1">
      <alignment horizontal="left" vertical="top" wrapText="1"/>
    </xf>
    <xf numFmtId="0" fontId="3" fillId="0" borderId="3" xfId="5" applyFont="1" applyBorder="1" applyAlignment="1">
      <alignment horizontal="center" wrapText="1"/>
    </xf>
    <xf numFmtId="0" fontId="3" fillId="0" borderId="6" xfId="5" applyFont="1" applyBorder="1" applyAlignment="1">
      <alignment horizontal="center" wrapText="1"/>
    </xf>
    <xf numFmtId="165" fontId="3" fillId="0" borderId="8" xfId="5" applyNumberFormat="1" applyFont="1" applyBorder="1" applyAlignment="1">
      <alignment horizontal="right" vertical="top"/>
    </xf>
    <xf numFmtId="165" fontId="3" fillId="0" borderId="11" xfId="5" applyNumberFormat="1" applyFont="1" applyBorder="1" applyAlignment="1">
      <alignment horizontal="right" vertical="top"/>
    </xf>
    <xf numFmtId="165" fontId="3" fillId="0" borderId="12" xfId="5" applyNumberFormat="1" applyFont="1" applyBorder="1" applyAlignment="1">
      <alignment horizontal="right" vertical="top"/>
    </xf>
    <xf numFmtId="165" fontId="3" fillId="0" borderId="9" xfId="5" applyNumberFormat="1" applyFont="1" applyBorder="1" applyAlignment="1">
      <alignment horizontal="right" vertical="top"/>
    </xf>
    <xf numFmtId="0" fontId="2" fillId="0" borderId="2" xfId="5" applyFont="1" applyBorder="1" applyAlignment="1">
      <alignment vertical="center"/>
    </xf>
    <xf numFmtId="0" fontId="2" fillId="0" borderId="5" xfId="5" applyFont="1" applyBorder="1" applyAlignment="1">
      <alignment vertical="center"/>
    </xf>
    <xf numFmtId="0" fontId="3" fillId="0" borderId="16" xfId="6" applyFont="1" applyBorder="1" applyAlignment="1">
      <alignment horizontal="center" wrapText="1"/>
    </xf>
    <xf numFmtId="0" fontId="3" fillId="0" borderId="26" xfId="6" applyFont="1" applyBorder="1" applyAlignment="1">
      <alignment horizontal="center" wrapText="1"/>
    </xf>
    <xf numFmtId="0" fontId="3" fillId="0" borderId="17" xfId="6" applyFont="1" applyBorder="1" applyAlignment="1">
      <alignment horizontal="center" wrapText="1"/>
    </xf>
    <xf numFmtId="0" fontId="2" fillId="0" borderId="0" xfId="6"/>
    <xf numFmtId="0" fontId="3" fillId="0" borderId="18" xfId="6" applyFont="1" applyBorder="1" applyAlignment="1">
      <alignment horizontal="center" wrapText="1"/>
    </xf>
    <xf numFmtId="0" fontId="3" fillId="0" borderId="27" xfId="6" applyFont="1" applyBorder="1" applyAlignment="1">
      <alignment horizontal="center" wrapText="1"/>
    </xf>
    <xf numFmtId="0" fontId="3" fillId="0" borderId="19" xfId="6" applyFont="1" applyBorder="1" applyAlignment="1">
      <alignment horizontal="center" wrapText="1"/>
    </xf>
    <xf numFmtId="0" fontId="3" fillId="0" borderId="2" xfId="6" applyFont="1" applyBorder="1" applyAlignment="1">
      <alignment horizontal="left" vertical="top" wrapText="1"/>
    </xf>
    <xf numFmtId="166" fontId="3" fillId="0" borderId="20" xfId="6" applyNumberFormat="1" applyFont="1" applyBorder="1" applyAlignment="1">
      <alignment horizontal="right" vertical="top"/>
    </xf>
    <xf numFmtId="166" fontId="3" fillId="0" borderId="28" xfId="6" applyNumberFormat="1" applyFont="1" applyBorder="1" applyAlignment="1">
      <alignment horizontal="right" vertical="top"/>
    </xf>
    <xf numFmtId="166" fontId="3" fillId="0" borderId="21" xfId="6" applyNumberFormat="1" applyFont="1" applyBorder="1" applyAlignment="1">
      <alignment horizontal="right" vertical="top"/>
    </xf>
    <xf numFmtId="0" fontId="3" fillId="0" borderId="10" xfId="6" applyFont="1" applyBorder="1" applyAlignment="1">
      <alignment horizontal="left" vertical="top" wrapText="1"/>
    </xf>
    <xf numFmtId="166" fontId="3" fillId="0" borderId="22" xfId="6" applyNumberFormat="1" applyFont="1" applyBorder="1" applyAlignment="1">
      <alignment horizontal="right" vertical="top"/>
    </xf>
    <xf numFmtId="166" fontId="3" fillId="0" borderId="29" xfId="6" applyNumberFormat="1" applyFont="1" applyBorder="1" applyAlignment="1">
      <alignment horizontal="right" vertical="top"/>
    </xf>
    <xf numFmtId="166" fontId="3" fillId="0" borderId="23" xfId="6" applyNumberFormat="1" applyFont="1" applyBorder="1" applyAlignment="1">
      <alignment horizontal="right" vertical="top"/>
    </xf>
    <xf numFmtId="0" fontId="3" fillId="0" borderId="5" xfId="6" applyFont="1" applyBorder="1" applyAlignment="1">
      <alignment horizontal="left" vertical="top" wrapText="1"/>
    </xf>
    <xf numFmtId="166" fontId="3" fillId="0" borderId="24" xfId="6" applyNumberFormat="1" applyFont="1" applyBorder="1" applyAlignment="1">
      <alignment horizontal="right" vertical="top"/>
    </xf>
    <xf numFmtId="166" fontId="3" fillId="0" borderId="30" xfId="6" applyNumberFormat="1" applyFont="1" applyBorder="1" applyAlignment="1">
      <alignment horizontal="right" vertical="top"/>
    </xf>
    <xf numFmtId="166" fontId="3" fillId="0" borderId="25" xfId="6" applyNumberFormat="1" applyFont="1" applyBorder="1" applyAlignment="1">
      <alignment horizontal="right" vertical="top"/>
    </xf>
    <xf numFmtId="0" fontId="3" fillId="0" borderId="0" xfId="6" applyFont="1" applyFill="1" applyBorder="1" applyAlignment="1">
      <alignment horizontal="center" wrapText="1"/>
    </xf>
    <xf numFmtId="0" fontId="2" fillId="0" borderId="0" xfId="6" applyBorder="1" applyAlignment="1">
      <alignment vertical="center" wrapText="1"/>
    </xf>
    <xf numFmtId="0" fontId="2" fillId="0" borderId="0" xfId="7"/>
    <xf numFmtId="0" fontId="3" fillId="0" borderId="32" xfId="7" applyFont="1" applyBorder="1" applyAlignment="1">
      <alignment horizontal="center" wrapText="1"/>
    </xf>
    <xf numFmtId="0" fontId="3" fillId="0" borderId="33" xfId="7" applyFont="1" applyBorder="1" applyAlignment="1">
      <alignment horizontal="center" wrapText="1"/>
    </xf>
    <xf numFmtId="0" fontId="3" fillId="0" borderId="34" xfId="7" applyFont="1" applyBorder="1" applyAlignment="1">
      <alignment horizontal="center" wrapText="1"/>
    </xf>
    <xf numFmtId="0" fontId="3" fillId="0" borderId="2" xfId="7" applyFont="1" applyBorder="1" applyAlignment="1">
      <alignment horizontal="left" vertical="top" wrapText="1"/>
    </xf>
    <xf numFmtId="165" fontId="3" fillId="0" borderId="20" xfId="7" applyNumberFormat="1" applyFont="1" applyBorder="1" applyAlignment="1">
      <alignment horizontal="right" vertical="top"/>
    </xf>
    <xf numFmtId="170" fontId="3" fillId="0" borderId="28" xfId="7" applyNumberFormat="1" applyFont="1" applyBorder="1" applyAlignment="1">
      <alignment horizontal="right" vertical="top"/>
    </xf>
    <xf numFmtId="170" fontId="3" fillId="0" borderId="21" xfId="7" applyNumberFormat="1" applyFont="1" applyBorder="1" applyAlignment="1">
      <alignment horizontal="right" vertical="top"/>
    </xf>
    <xf numFmtId="0" fontId="3" fillId="0" borderId="10" xfId="7" applyFont="1" applyBorder="1" applyAlignment="1">
      <alignment horizontal="left" vertical="top" wrapText="1"/>
    </xf>
    <xf numFmtId="165" fontId="3" fillId="0" borderId="22" xfId="7" applyNumberFormat="1" applyFont="1" applyBorder="1" applyAlignment="1">
      <alignment horizontal="right" vertical="top"/>
    </xf>
    <xf numFmtId="170" fontId="3" fillId="0" borderId="29" xfId="7" applyNumberFormat="1" applyFont="1" applyBorder="1" applyAlignment="1">
      <alignment horizontal="right" vertical="top"/>
    </xf>
    <xf numFmtId="170" fontId="3" fillId="0" borderId="23" xfId="7" applyNumberFormat="1" applyFont="1" applyBorder="1" applyAlignment="1">
      <alignment horizontal="right" vertical="top"/>
    </xf>
    <xf numFmtId="0" fontId="2" fillId="0" borderId="23" xfId="7" applyBorder="1" applyAlignment="1">
      <alignment horizontal="center" vertical="center"/>
    </xf>
    <xf numFmtId="0" fontId="3" fillId="0" borderId="9" xfId="7" applyFont="1" applyBorder="1" applyAlignment="1">
      <alignment horizontal="left" vertical="top" wrapText="1"/>
    </xf>
    <xf numFmtId="0" fontId="2" fillId="0" borderId="29" xfId="7" applyBorder="1" applyAlignment="1">
      <alignment horizontal="center" vertical="center"/>
    </xf>
    <xf numFmtId="165" fontId="3" fillId="0" borderId="24" xfId="7" applyNumberFormat="1" applyFont="1" applyBorder="1" applyAlignment="1">
      <alignment horizontal="right" vertical="top"/>
    </xf>
    <xf numFmtId="170" fontId="3" fillId="0" borderId="30" xfId="7" applyNumberFormat="1" applyFont="1" applyBorder="1" applyAlignment="1">
      <alignment horizontal="right" vertical="top"/>
    </xf>
    <xf numFmtId="0" fontId="2" fillId="0" borderId="30" xfId="7" applyBorder="1" applyAlignment="1">
      <alignment horizontal="center" vertical="center"/>
    </xf>
    <xf numFmtId="0" fontId="2" fillId="0" borderId="25" xfId="7" applyBorder="1" applyAlignment="1">
      <alignment horizontal="center" vertical="center"/>
    </xf>
    <xf numFmtId="10" fontId="0" fillId="0" borderId="0" xfId="0" applyNumberFormat="1"/>
    <xf numFmtId="0" fontId="5" fillId="0" borderId="0" xfId="0" applyFont="1"/>
    <xf numFmtId="169" fontId="5" fillId="0" borderId="0" xfId="1" applyNumberFormat="1" applyFont="1"/>
    <xf numFmtId="0" fontId="5" fillId="0" borderId="35" xfId="0" applyFont="1" applyBorder="1"/>
    <xf numFmtId="9" fontId="5" fillId="0" borderId="35" xfId="2" applyFont="1" applyBorder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35" xfId="0" applyFont="1" applyBorder="1" applyAlignment="1">
      <alignment wrapText="1"/>
    </xf>
    <xf numFmtId="169" fontId="5" fillId="0" borderId="0" xfId="1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35" xfId="0" applyFont="1" applyBorder="1" applyAlignment="1">
      <alignment wrapText="1"/>
    </xf>
    <xf numFmtId="169" fontId="7" fillId="0" borderId="35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9" fontId="8" fillId="0" borderId="19" xfId="2" applyFont="1" applyBorder="1" applyAlignment="1">
      <alignment horizontal="center" wrapText="1"/>
    </xf>
    <xf numFmtId="0" fontId="8" fillId="0" borderId="18" xfId="8" applyFont="1" applyBorder="1" applyAlignment="1">
      <alignment horizontal="center" wrapText="1"/>
    </xf>
    <xf numFmtId="0" fontId="8" fillId="0" borderId="10" xfId="8" applyFont="1" applyBorder="1" applyAlignment="1">
      <alignment horizontal="left" vertical="top" wrapText="1"/>
    </xf>
    <xf numFmtId="0" fontId="8" fillId="0" borderId="22" xfId="8" applyFont="1" applyBorder="1" applyAlignment="1">
      <alignment horizontal="right" vertical="top" wrapText="1"/>
    </xf>
    <xf numFmtId="165" fontId="8" fillId="0" borderId="22" xfId="8" applyNumberFormat="1" applyFont="1" applyBorder="1" applyAlignment="1">
      <alignment horizontal="right" vertical="top"/>
    </xf>
    <xf numFmtId="0" fontId="8" fillId="0" borderId="5" xfId="8" applyFont="1" applyBorder="1" applyAlignment="1">
      <alignment horizontal="left" vertical="top" wrapText="1"/>
    </xf>
    <xf numFmtId="165" fontId="8" fillId="0" borderId="24" xfId="8" applyNumberFormat="1" applyFont="1" applyBorder="1" applyAlignment="1">
      <alignment horizontal="right" vertical="top"/>
    </xf>
    <xf numFmtId="9" fontId="8" fillId="0" borderId="23" xfId="2" applyFont="1" applyBorder="1" applyAlignment="1">
      <alignment horizontal="right" vertical="top"/>
    </xf>
    <xf numFmtId="9" fontId="8" fillId="0" borderId="25" xfId="2" applyFont="1" applyBorder="1" applyAlignment="1">
      <alignment horizontal="right" vertical="top"/>
    </xf>
    <xf numFmtId="169" fontId="6" fillId="0" borderId="0" xfId="0" applyNumberFormat="1" applyFont="1"/>
    <xf numFmtId="169" fontId="5" fillId="0" borderId="35" xfId="1" applyNumberFormat="1" applyFont="1" applyBorder="1"/>
    <xf numFmtId="169" fontId="6" fillId="0" borderId="35" xfId="0" applyNumberFormat="1" applyFont="1" applyBorder="1"/>
    <xf numFmtId="169" fontId="5" fillId="0" borderId="0" xfId="0" applyNumberFormat="1" applyFont="1"/>
    <xf numFmtId="169" fontId="5" fillId="0" borderId="35" xfId="0" applyNumberFormat="1" applyFont="1" applyBorder="1"/>
    <xf numFmtId="0" fontId="10" fillId="0" borderId="0" xfId="5" applyFont="1" applyBorder="1" applyAlignment="1">
      <alignment horizontal="left" vertical="top" wrapText="1"/>
    </xf>
    <xf numFmtId="169" fontId="10" fillId="0" borderId="0" xfId="1" applyNumberFormat="1" applyFont="1" applyBorder="1" applyAlignment="1">
      <alignment horizontal="right" vertical="top"/>
    </xf>
    <xf numFmtId="0" fontId="10" fillId="0" borderId="35" xfId="5" applyFont="1" applyBorder="1" applyAlignment="1">
      <alignment horizontal="left" vertical="top" wrapText="1"/>
    </xf>
    <xf numFmtId="169" fontId="10" fillId="0" borderId="35" xfId="1" applyNumberFormat="1" applyFont="1" applyBorder="1" applyAlignment="1">
      <alignment horizontal="right" vertical="top"/>
    </xf>
    <xf numFmtId="0" fontId="8" fillId="0" borderId="10" xfId="6" applyFont="1" applyFill="1" applyBorder="1" applyAlignment="1">
      <alignment horizontal="left" vertical="top" wrapText="1"/>
    </xf>
    <xf numFmtId="167" fontId="5" fillId="0" borderId="0" xfId="0" applyNumberFormat="1" applyFont="1"/>
    <xf numFmtId="167" fontId="5" fillId="0" borderId="35" xfId="0" applyNumberFormat="1" applyFont="1" applyBorder="1"/>
    <xf numFmtId="1" fontId="0" fillId="0" borderId="0" xfId="0" applyNumberFormat="1"/>
    <xf numFmtId="0" fontId="4" fillId="0" borderId="0" xfId="7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/>
    </xf>
    <xf numFmtId="0" fontId="2" fillId="0" borderId="1" xfId="7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/>
    </xf>
    <xf numFmtId="0" fontId="3" fillId="0" borderId="14" xfId="7" applyFont="1" applyBorder="1" applyAlignment="1">
      <alignment horizontal="left" vertical="top" wrapText="1"/>
    </xf>
    <xf numFmtId="0" fontId="2" fillId="0" borderId="9" xfId="7" applyFont="1" applyBorder="1" applyAlignment="1">
      <alignment horizontal="center" vertical="center"/>
    </xf>
    <xf numFmtId="0" fontId="3" fillId="0" borderId="12" xfId="7" applyFont="1" applyBorder="1" applyAlignment="1">
      <alignment horizontal="left" vertical="top" wrapText="1"/>
    </xf>
    <xf numFmtId="0" fontId="2" fillId="0" borderId="5" xfId="7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2" xfId="3" applyFont="1" applyBorder="1" applyAlignment="1">
      <alignment horizontal="left" vertical="top" wrapText="1"/>
    </xf>
    <xf numFmtId="0" fontId="2" fillId="0" borderId="5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left" vertical="top" wrapText="1"/>
    </xf>
    <xf numFmtId="0" fontId="2" fillId="0" borderId="9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0" fontId="3" fillId="0" borderId="13" xfId="3" applyFont="1" applyBorder="1" applyAlignment="1">
      <alignment horizontal="left"/>
    </xf>
    <xf numFmtId="0" fontId="2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2" fillId="0" borderId="10" xfId="3" applyFont="1" applyBorder="1" applyAlignment="1">
      <alignment horizontal="center" vertical="center"/>
    </xf>
    <xf numFmtId="0" fontId="9" fillId="0" borderId="1" xfId="8" applyBorder="1" applyAlignment="1">
      <alignment horizontal="center" vertical="center" wrapText="1"/>
    </xf>
    <xf numFmtId="0" fontId="9" fillId="0" borderId="15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13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8" fillId="0" borderId="3" xfId="8" applyFont="1" applyBorder="1" applyAlignment="1">
      <alignment horizontal="center" wrapText="1"/>
    </xf>
    <xf numFmtId="0" fontId="9" fillId="0" borderId="36" xfId="8" applyFont="1" applyBorder="1" applyAlignment="1">
      <alignment horizontal="center" vertical="center"/>
    </xf>
    <xf numFmtId="0" fontId="8" fillId="0" borderId="7" xfId="8" applyFont="1" applyBorder="1" applyAlignment="1">
      <alignment horizontal="left" vertical="top" wrapText="1"/>
    </xf>
    <xf numFmtId="0" fontId="9" fillId="0" borderId="9" xfId="8" applyFont="1" applyBorder="1" applyAlignment="1">
      <alignment horizontal="center" vertical="center"/>
    </xf>
    <xf numFmtId="0" fontId="8" fillId="0" borderId="0" xfId="8" applyFont="1" applyBorder="1" applyAlignment="1">
      <alignment horizontal="left" vertical="top" wrapText="1"/>
    </xf>
    <xf numFmtId="0" fontId="9" fillId="0" borderId="0" xfId="8" applyFont="1" applyBorder="1" applyAlignment="1">
      <alignment horizontal="center" vertical="center"/>
    </xf>
    <xf numFmtId="0" fontId="8" fillId="0" borderId="13" xfId="8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0" borderId="1" xfId="6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3" fillId="0" borderId="7" xfId="6" applyFont="1" applyBorder="1" applyAlignment="1">
      <alignment horizontal="left" vertical="top" wrapText="1"/>
    </xf>
    <xf numFmtId="0" fontId="2" fillId="0" borderId="9" xfId="6" applyFont="1" applyBorder="1" applyAlignment="1">
      <alignment horizontal="center" vertical="center"/>
    </xf>
  </cellXfs>
  <cellStyles count="9">
    <cellStyle name="Ezres" xfId="1" builtinId="3"/>
    <cellStyle name="Normál" xfId="0" builtinId="0"/>
    <cellStyle name="Normál_Munka1" xfId="3"/>
    <cellStyle name="Normál_Munka10" xfId="8"/>
    <cellStyle name="Normál_Munka2" xfId="4"/>
    <cellStyle name="Normál_Munka4" xfId="5"/>
    <cellStyle name="Normál_Munka7" xfId="6"/>
    <cellStyle name="Normál_Munka8" xfId="7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3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4E-42AC-8867-A06F3552109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4E-42AC-8867-A06F355210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4E-42AC-8867-A06F355210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4E-42AC-8867-A06F3552109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4E-42AC-8867-A06F355210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ábra_adat'!$A$12:$A$17</c:f>
              <c:strCache>
                <c:ptCount val="6"/>
                <c:pt idx="0">
                  <c:v>nem automatizálható</c:v>
                </c:pt>
                <c:pt idx="1">
                  <c:v>többségében nem automatizálható részfeladatok</c:v>
                </c:pt>
                <c:pt idx="2">
                  <c:v>részben automatizálható</c:v>
                </c:pt>
                <c:pt idx="3">
                  <c:v>többségében automatizálható részfeladatok</c:v>
                </c:pt>
                <c:pt idx="4">
                  <c:v>automatizálható</c:v>
                </c:pt>
                <c:pt idx="5">
                  <c:v>nem besorolható</c:v>
                </c:pt>
              </c:strCache>
            </c:strRef>
          </c:cat>
          <c:val>
            <c:numRef>
              <c:f>'1. ábra_adat'!$B$12:$B$17</c:f>
              <c:numCache>
                <c:formatCode>General</c:formatCode>
                <c:ptCount val="6"/>
                <c:pt idx="0">
                  <c:v>122</c:v>
                </c:pt>
                <c:pt idx="1">
                  <c:v>79</c:v>
                </c:pt>
                <c:pt idx="2">
                  <c:v>93</c:v>
                </c:pt>
                <c:pt idx="3">
                  <c:v>90</c:v>
                </c:pt>
                <c:pt idx="4">
                  <c:v>26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E-42AC-8867-A06F3552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5415072"/>
        <c:axId val="2118967344"/>
      </c:barChart>
      <c:catAx>
        <c:axId val="20154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hu-H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118967344"/>
        <c:crosses val="autoZero"/>
        <c:auto val="1"/>
        <c:lblAlgn val="ctr"/>
        <c:lblOffset val="100"/>
        <c:noMultiLvlLbl val="0"/>
      </c:catAx>
      <c:valAx>
        <c:axId val="211896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01541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3087050450372"/>
          <c:y val="1.8392282771934245E-2"/>
          <c:w val="0.49679885870446439"/>
          <c:h val="0.8166394968711423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 ábra_adat'!$M$3</c:f>
              <c:strCache>
                <c:ptCount val="1"/>
                <c:pt idx="0">
                  <c:v>nem automatizálható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46-4AD3-B942-EE0D382410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46-4AD3-B942-EE0D3824105E}"/>
                </c:ext>
              </c:extLst>
            </c:dLbl>
            <c:dLbl>
              <c:idx val="5"/>
              <c:layout>
                <c:manualLayout>
                  <c:x val="6.5546216318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46-4AD3-B942-EE0D3824105E}"/>
                </c:ext>
              </c:extLst>
            </c:dLbl>
            <c:dLbl>
              <c:idx val="6"/>
              <c:layout>
                <c:manualLayout>
                  <c:x val="6.55462163188565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46-4AD3-B942-EE0D38241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hu-HU" sz="1600" b="1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ábra_adat'!$L$4:$L$11</c:f>
              <c:strCache>
                <c:ptCount val="8"/>
                <c:pt idx="0">
                  <c:v>Felsőfokú képzettség önálló alkalmazását igénylő foglalkozások</c:v>
                </c:pt>
                <c:pt idx="1">
                  <c:v>Egyéb felsőfokú vagy középfokú képzetsséget igénylő foglalkozások</c:v>
                </c:pt>
                <c:pt idx="2">
                  <c:v>Kereskedelmi és szolgáltatási foglalkozások</c:v>
                </c:pt>
                <c:pt idx="3">
                  <c:v>Mezőgazdasági és erdőgazdálkodási foglalkozások</c:v>
                </c:pt>
                <c:pt idx="4">
                  <c:v>Irodai és ügyviteli, ügyfélkapcsolati foglalkozások</c:v>
                </c:pt>
                <c:pt idx="5">
                  <c:v>Gépkezelők, összeszerelők, járművezetők</c:v>
                </c:pt>
                <c:pt idx="6">
                  <c:v>Ipari és építőipari foglalkozások</c:v>
                </c:pt>
                <c:pt idx="7">
                  <c:v>Szakképzettséget nem igénylő egyszerű foglalkozások</c:v>
                </c:pt>
              </c:strCache>
            </c:strRef>
          </c:cat>
          <c:val>
            <c:numRef>
              <c:f>'2. ábra_adat'!$M$4:$M$11</c:f>
              <c:numCache>
                <c:formatCode>0%</c:formatCode>
                <c:ptCount val="8"/>
                <c:pt idx="0">
                  <c:v>0.79800000000000004</c:v>
                </c:pt>
                <c:pt idx="1">
                  <c:v>0.30399999999999999</c:v>
                </c:pt>
                <c:pt idx="2">
                  <c:v>0.222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1.4999999999999999E-2</c:v>
                </c:pt>
                <c:pt idx="7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6-4AD3-B942-EE0D3824105E}"/>
            </c:ext>
          </c:extLst>
        </c:ser>
        <c:ser>
          <c:idx val="1"/>
          <c:order val="1"/>
          <c:tx>
            <c:strRef>
              <c:f>'2. ábra_adat'!$N$3</c:f>
              <c:strCache>
                <c:ptCount val="1"/>
                <c:pt idx="0">
                  <c:v>többségében nem automatizálható részfeladatok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3116243621278062E-2"/>
                  <c:y val="-3.07135182709337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46-4AD3-B942-EE0D38241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ábra_adat'!$L$4:$L$11</c:f>
              <c:strCache>
                <c:ptCount val="8"/>
                <c:pt idx="0">
                  <c:v>Felsőfokú képzettség önálló alkalmazását igénylő foglalkozások</c:v>
                </c:pt>
                <c:pt idx="1">
                  <c:v>Egyéb felsőfokú vagy középfokú képzetsséget igénylő foglalkozások</c:v>
                </c:pt>
                <c:pt idx="2">
                  <c:v>Kereskedelmi és szolgáltatási foglalkozások</c:v>
                </c:pt>
                <c:pt idx="3">
                  <c:v>Mezőgazdasági és erdőgazdálkodási foglalkozások</c:v>
                </c:pt>
                <c:pt idx="4">
                  <c:v>Irodai és ügyviteli, ügyfélkapcsolati foglalkozások</c:v>
                </c:pt>
                <c:pt idx="5">
                  <c:v>Gépkezelők, összeszerelők, járművezetők</c:v>
                </c:pt>
                <c:pt idx="6">
                  <c:v>Ipari és építőipari foglalkozások</c:v>
                </c:pt>
                <c:pt idx="7">
                  <c:v>Szakképzettséget nem igénylő egyszerű foglalkozások</c:v>
                </c:pt>
              </c:strCache>
            </c:strRef>
          </c:cat>
          <c:val>
            <c:numRef>
              <c:f>'2. ábra_adat'!$N$4:$N$11</c:f>
              <c:numCache>
                <c:formatCode>0%</c:formatCode>
                <c:ptCount val="8"/>
                <c:pt idx="0">
                  <c:v>0.17299999999999999</c:v>
                </c:pt>
                <c:pt idx="1">
                  <c:v>0.35899999999999999</c:v>
                </c:pt>
                <c:pt idx="2">
                  <c:v>0.27800000000000002</c:v>
                </c:pt>
                <c:pt idx="3">
                  <c:v>0.188</c:v>
                </c:pt>
                <c:pt idx="4">
                  <c:v>8.6999999999999994E-2</c:v>
                </c:pt>
                <c:pt idx="5">
                  <c:v>0.128</c:v>
                </c:pt>
                <c:pt idx="6">
                  <c:v>5.8999999999999997E-2</c:v>
                </c:pt>
                <c:pt idx="7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6-4AD3-B942-EE0D3824105E}"/>
            </c:ext>
          </c:extLst>
        </c:ser>
        <c:ser>
          <c:idx val="2"/>
          <c:order val="2"/>
          <c:tx>
            <c:strRef>
              <c:f>'2. ábra_adat'!$O$3</c:f>
              <c:strCache>
                <c:ptCount val="1"/>
                <c:pt idx="0">
                  <c:v>részben automatizálható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848738772952464E-3"/>
                  <c:y val="-1.6720257065395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6-4AD3-B942-EE0D38241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ábra_adat'!$L$4:$L$11</c:f>
              <c:strCache>
                <c:ptCount val="8"/>
                <c:pt idx="0">
                  <c:v>Felsőfokú képzettség önálló alkalmazását igénylő foglalkozások</c:v>
                </c:pt>
                <c:pt idx="1">
                  <c:v>Egyéb felsőfokú vagy középfokú képzetsséget igénylő foglalkozások</c:v>
                </c:pt>
                <c:pt idx="2">
                  <c:v>Kereskedelmi és szolgáltatási foglalkozások</c:v>
                </c:pt>
                <c:pt idx="3">
                  <c:v>Mezőgazdasági és erdőgazdálkodási foglalkozások</c:v>
                </c:pt>
                <c:pt idx="4">
                  <c:v>Irodai és ügyviteli, ügyfélkapcsolati foglalkozások</c:v>
                </c:pt>
                <c:pt idx="5">
                  <c:v>Gépkezelők, összeszerelők, járművezetők</c:v>
                </c:pt>
                <c:pt idx="6">
                  <c:v>Ipari és építőipari foglalkozások</c:v>
                </c:pt>
                <c:pt idx="7">
                  <c:v>Szakképzettséget nem igénylő egyszerű foglalkozások</c:v>
                </c:pt>
              </c:strCache>
            </c:strRef>
          </c:cat>
          <c:val>
            <c:numRef>
              <c:f>'2. ábra_adat'!$O$4:$O$11</c:f>
              <c:numCache>
                <c:formatCode>0%</c:formatCode>
                <c:ptCount val="8"/>
                <c:pt idx="0">
                  <c:v>2.9000000000000001E-2</c:v>
                </c:pt>
                <c:pt idx="1">
                  <c:v>0.26100000000000001</c:v>
                </c:pt>
                <c:pt idx="2">
                  <c:v>0.30599999999999999</c:v>
                </c:pt>
                <c:pt idx="3">
                  <c:v>0.188</c:v>
                </c:pt>
                <c:pt idx="4">
                  <c:v>0.34799999999999998</c:v>
                </c:pt>
                <c:pt idx="5">
                  <c:v>0.34</c:v>
                </c:pt>
                <c:pt idx="6">
                  <c:v>0.35299999999999998</c:v>
                </c:pt>
                <c:pt idx="7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6-4AD3-B942-EE0D3824105E}"/>
            </c:ext>
          </c:extLst>
        </c:ser>
        <c:ser>
          <c:idx val="3"/>
          <c:order val="3"/>
          <c:tx>
            <c:strRef>
              <c:f>'2. ábra_adat'!$P$3</c:f>
              <c:strCache>
                <c:ptCount val="1"/>
                <c:pt idx="0">
                  <c:v>többségében automatizálható részfeladatok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46-4AD3-B942-EE0D38241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hu-HU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ábra_adat'!$L$4:$L$11</c:f>
              <c:strCache>
                <c:ptCount val="8"/>
                <c:pt idx="0">
                  <c:v>Felsőfokú képzettség önálló alkalmazását igénylő foglalkozások</c:v>
                </c:pt>
                <c:pt idx="1">
                  <c:v>Egyéb felsőfokú vagy középfokú képzetsséget igénylő foglalkozások</c:v>
                </c:pt>
                <c:pt idx="2">
                  <c:v>Kereskedelmi és szolgáltatási foglalkozások</c:v>
                </c:pt>
                <c:pt idx="3">
                  <c:v>Mezőgazdasági és erdőgazdálkodási foglalkozások</c:v>
                </c:pt>
                <c:pt idx="4">
                  <c:v>Irodai és ügyviteli, ügyfélkapcsolati foglalkozások</c:v>
                </c:pt>
                <c:pt idx="5">
                  <c:v>Gépkezelők, összeszerelők, járművezetők</c:v>
                </c:pt>
                <c:pt idx="6">
                  <c:v>Ipari és építőipari foglalkozások</c:v>
                </c:pt>
                <c:pt idx="7">
                  <c:v>Szakképzettséget nem igénylő egyszerű foglalkozások</c:v>
                </c:pt>
              </c:strCache>
            </c:strRef>
          </c:cat>
          <c:val>
            <c:numRef>
              <c:f>'2. ábra_adat'!$P$4:$P$11</c:f>
              <c:numCache>
                <c:formatCode>0%</c:formatCode>
                <c:ptCount val="8"/>
                <c:pt idx="0">
                  <c:v>0</c:v>
                </c:pt>
                <c:pt idx="1">
                  <c:v>7.5999999999999998E-2</c:v>
                </c:pt>
                <c:pt idx="2">
                  <c:v>0.16700000000000001</c:v>
                </c:pt>
                <c:pt idx="3">
                  <c:v>0.56299999999999994</c:v>
                </c:pt>
                <c:pt idx="4">
                  <c:v>0.47799999999999998</c:v>
                </c:pt>
                <c:pt idx="5">
                  <c:v>0.40400000000000003</c:v>
                </c:pt>
                <c:pt idx="6">
                  <c:v>0.42599999999999999</c:v>
                </c:pt>
                <c:pt idx="7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6-4AD3-B942-EE0D3824105E}"/>
            </c:ext>
          </c:extLst>
        </c:ser>
        <c:ser>
          <c:idx val="4"/>
          <c:order val="4"/>
          <c:tx>
            <c:strRef>
              <c:f>'2. ábra_adat'!$Q$3</c:f>
              <c:strCache>
                <c:ptCount val="1"/>
                <c:pt idx="0">
                  <c:v>automatizálható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6-4AD3-B942-EE0D382410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46-4AD3-B942-EE0D3824105E}"/>
                </c:ext>
              </c:extLst>
            </c:dLbl>
            <c:dLbl>
              <c:idx val="2"/>
              <c:layout>
                <c:manualLayout>
                  <c:x val="5.4709529874548031E-3"/>
                  <c:y val="-1.6753021677882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39-4AC5-ABE5-CE6BE393B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hu-HU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ábra_adat'!$L$4:$L$11</c:f>
              <c:strCache>
                <c:ptCount val="8"/>
                <c:pt idx="0">
                  <c:v>Felsőfokú képzettség önálló alkalmazását igénylő foglalkozások</c:v>
                </c:pt>
                <c:pt idx="1">
                  <c:v>Egyéb felsőfokú vagy középfokú képzetsséget igénylő foglalkozások</c:v>
                </c:pt>
                <c:pt idx="2">
                  <c:v>Kereskedelmi és szolgáltatási foglalkozások</c:v>
                </c:pt>
                <c:pt idx="3">
                  <c:v>Mezőgazdasági és erdőgazdálkodási foglalkozások</c:v>
                </c:pt>
                <c:pt idx="4">
                  <c:v>Irodai és ügyviteli, ügyfélkapcsolati foglalkozások</c:v>
                </c:pt>
                <c:pt idx="5">
                  <c:v>Gépkezelők, összeszerelők, járművezetők</c:v>
                </c:pt>
                <c:pt idx="6">
                  <c:v>Ipari és építőipari foglalkozások</c:v>
                </c:pt>
                <c:pt idx="7">
                  <c:v>Szakképzettséget nem igénylő egyszerű foglalkozások</c:v>
                </c:pt>
              </c:strCache>
            </c:strRef>
          </c:cat>
          <c:val>
            <c:numRef>
              <c:f>'2. ábra_adat'!$Q$4:$Q$11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2.8000000000000001E-2</c:v>
                </c:pt>
                <c:pt idx="3">
                  <c:v>6.3E-2</c:v>
                </c:pt>
                <c:pt idx="4">
                  <c:v>8.6999999999999994E-2</c:v>
                </c:pt>
                <c:pt idx="5">
                  <c:v>0.106</c:v>
                </c:pt>
                <c:pt idx="6">
                  <c:v>0.14699999999999999</c:v>
                </c:pt>
                <c:pt idx="7">
                  <c:v>0.29199999999999998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6-4AD3-B942-EE0D3824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205808"/>
        <c:axId val="2107385184"/>
      </c:barChart>
      <c:catAx>
        <c:axId val="207205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hu-H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107385184"/>
        <c:crosses val="autoZero"/>
        <c:auto val="1"/>
        <c:lblAlgn val="ctr"/>
        <c:lblOffset val="100"/>
        <c:noMultiLvlLbl val="0"/>
      </c:catAx>
      <c:valAx>
        <c:axId val="2107385184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hu-H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072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94029789120959E-2"/>
          <c:y val="0.87696646836541425"/>
          <c:w val="0.90629084542146343"/>
          <c:h val="0.11300137374777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hu-HU"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11347766084125"/>
          <c:y val="1.4645039013626146E-2"/>
          <c:w val="0.7371300754389708"/>
          <c:h val="0.79754246690657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 ábra_adat'!$M$2</c:f>
              <c:strCache>
                <c:ptCount val="1"/>
                <c:pt idx="0">
                  <c:v>Automatizálható szakmákban foglalkoztatottak aránya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hu-HU"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 ábra_adat'!$L$3:$L$23</c15:sqref>
                  </c15:fullRef>
                </c:ext>
              </c:extLst>
              <c:f>('3. ábra_adat'!$L$3:$L$12,'3. ábra_adat'!$L$14:$L$23)</c:f>
              <c:strCache>
                <c:ptCount val="20"/>
                <c:pt idx="0">
                  <c:v>Zala</c:v>
                </c:pt>
                <c:pt idx="1">
                  <c:v>Veszprém</c:v>
                </c:pt>
                <c:pt idx="2">
                  <c:v>Vas</c:v>
                </c:pt>
                <c:pt idx="3">
                  <c:v>Tolna</c:v>
                </c:pt>
                <c:pt idx="4">
                  <c:v>Szabolcs-Szatmár-Bereg</c:v>
                </c:pt>
                <c:pt idx="5">
                  <c:v>Somogy</c:v>
                </c:pt>
                <c:pt idx="6">
                  <c:v>Pest</c:v>
                </c:pt>
                <c:pt idx="7">
                  <c:v>Nógrád</c:v>
                </c:pt>
                <c:pt idx="8">
                  <c:v>Komárom-Esztergom</c:v>
                </c:pt>
                <c:pt idx="9">
                  <c:v>Jász-Nagykun-Szolnok</c:v>
                </c:pt>
                <c:pt idx="10">
                  <c:v>Heves</c:v>
                </c:pt>
                <c:pt idx="11">
                  <c:v>Hajdú-Bihar</c:v>
                </c:pt>
                <c:pt idx="12">
                  <c:v>Győr-Moson-Sopron</c:v>
                </c:pt>
                <c:pt idx="13">
                  <c:v>Fejér</c:v>
                </c:pt>
                <c:pt idx="14">
                  <c:v>Csongrád</c:v>
                </c:pt>
                <c:pt idx="15">
                  <c:v>Budapest</c:v>
                </c:pt>
                <c:pt idx="16">
                  <c:v>Borsod-Abaúj-Zemplén</c:v>
                </c:pt>
                <c:pt idx="17">
                  <c:v>Békés</c:v>
                </c:pt>
                <c:pt idx="18">
                  <c:v>Baranya</c:v>
                </c:pt>
                <c:pt idx="19">
                  <c:v>Bács-Kiskun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ábra_adat'!$M$3:$M$23</c15:sqref>
                  </c15:fullRef>
                </c:ext>
              </c:extLst>
              <c:f>('3. ábra_adat'!$M$3:$M$12,'3. ábra_adat'!$M$14:$M$23)</c:f>
              <c:numCache>
                <c:formatCode>0</c:formatCode>
                <c:ptCount val="20"/>
                <c:pt idx="0">
                  <c:v>3.2233442196278639</c:v>
                </c:pt>
                <c:pt idx="1">
                  <c:v>3.3627144870271617</c:v>
                </c:pt>
                <c:pt idx="2">
                  <c:v>6.8952771584256407</c:v>
                </c:pt>
                <c:pt idx="3">
                  <c:v>2.6121613615554478</c:v>
                </c:pt>
                <c:pt idx="4">
                  <c:v>4.0551564019703212</c:v>
                </c:pt>
                <c:pt idx="5">
                  <c:v>4.8117228503998026</c:v>
                </c:pt>
                <c:pt idx="6">
                  <c:v>8.0089659551511279</c:v>
                </c:pt>
                <c:pt idx="7">
                  <c:v>3.5223393650122343</c:v>
                </c:pt>
                <c:pt idx="8">
                  <c:v>5.0561694797221755</c:v>
                </c:pt>
                <c:pt idx="9">
                  <c:v>5.4590713812027261</c:v>
                </c:pt>
                <c:pt idx="10">
                  <c:v>4.2884478295126254</c:v>
                </c:pt>
                <c:pt idx="11">
                  <c:v>4.0585627547750711</c:v>
                </c:pt>
                <c:pt idx="12">
                  <c:v>4.0352807573947782</c:v>
                </c:pt>
                <c:pt idx="13">
                  <c:v>7.1653496524270661</c:v>
                </c:pt>
                <c:pt idx="14">
                  <c:v>4.2390360831720706</c:v>
                </c:pt>
                <c:pt idx="15">
                  <c:v>3.0905469438784685</c:v>
                </c:pt>
                <c:pt idx="16">
                  <c:v>4.4899149031185646</c:v>
                </c:pt>
                <c:pt idx="17">
                  <c:v>3.4605527142840575</c:v>
                </c:pt>
                <c:pt idx="18">
                  <c:v>3.2041660284882827</c:v>
                </c:pt>
                <c:pt idx="19">
                  <c:v>5.0546769264005986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8-4D36-9D6B-596E4D9854B5}"/>
            </c:ext>
          </c:extLst>
        </c:ser>
        <c:ser>
          <c:idx val="1"/>
          <c:order val="1"/>
          <c:tx>
            <c:strRef>
              <c:f>'3. ábra_adat'!$N$2</c:f>
              <c:strCache>
                <c:ptCount val="1"/>
                <c:pt idx="0">
                  <c:v>Többségében automatizálható részfeladatokból álló vagy teljesen automatizálható szakmákban foglalkoztatottak aránya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hu-HU"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 ábra_adat'!$L$3:$L$23</c15:sqref>
                  </c15:fullRef>
                </c:ext>
              </c:extLst>
              <c:f>('3. ábra_adat'!$L$3:$L$12,'3. ábra_adat'!$L$14:$L$23)</c:f>
              <c:strCache>
                <c:ptCount val="20"/>
                <c:pt idx="0">
                  <c:v>Zala</c:v>
                </c:pt>
                <c:pt idx="1">
                  <c:v>Veszprém</c:v>
                </c:pt>
                <c:pt idx="2">
                  <c:v>Vas</c:v>
                </c:pt>
                <c:pt idx="3">
                  <c:v>Tolna</c:v>
                </c:pt>
                <c:pt idx="4">
                  <c:v>Szabolcs-Szatmár-Bereg</c:v>
                </c:pt>
                <c:pt idx="5">
                  <c:v>Somogy</c:v>
                </c:pt>
                <c:pt idx="6">
                  <c:v>Pest</c:v>
                </c:pt>
                <c:pt idx="7">
                  <c:v>Nógrád</c:v>
                </c:pt>
                <c:pt idx="8">
                  <c:v>Komárom-Esztergom</c:v>
                </c:pt>
                <c:pt idx="9">
                  <c:v>Jász-Nagykun-Szolnok</c:v>
                </c:pt>
                <c:pt idx="10">
                  <c:v>Heves</c:v>
                </c:pt>
                <c:pt idx="11">
                  <c:v>Hajdú-Bihar</c:v>
                </c:pt>
                <c:pt idx="12">
                  <c:v>Győr-Moson-Sopron</c:v>
                </c:pt>
                <c:pt idx="13">
                  <c:v>Fejér</c:v>
                </c:pt>
                <c:pt idx="14">
                  <c:v>Csongrád</c:v>
                </c:pt>
                <c:pt idx="15">
                  <c:v>Budapest</c:v>
                </c:pt>
                <c:pt idx="16">
                  <c:v>Borsod-Abaúj-Zemplén</c:v>
                </c:pt>
                <c:pt idx="17">
                  <c:v>Békés</c:v>
                </c:pt>
                <c:pt idx="18">
                  <c:v>Baranya</c:v>
                </c:pt>
                <c:pt idx="19">
                  <c:v>Bács-Kiskun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ábra_adat'!$N$3:$N$23</c15:sqref>
                  </c15:fullRef>
                </c:ext>
              </c:extLst>
              <c:f>('3. ábra_adat'!$N$3:$N$12,'3. ábra_adat'!$N$14:$N$23)</c:f>
              <c:numCache>
                <c:formatCode>0</c:formatCode>
                <c:ptCount val="20"/>
                <c:pt idx="0">
                  <c:v>19.076041392945182</c:v>
                </c:pt>
                <c:pt idx="1">
                  <c:v>21.05311633647408</c:v>
                </c:pt>
                <c:pt idx="2">
                  <c:v>22.725917800379165</c:v>
                </c:pt>
                <c:pt idx="3">
                  <c:v>16.96917470063374</c:v>
                </c:pt>
                <c:pt idx="4">
                  <c:v>18.20506384714335</c:v>
                </c:pt>
                <c:pt idx="5">
                  <c:v>20.341211971773106</c:v>
                </c:pt>
                <c:pt idx="6">
                  <c:v>22.064700012890356</c:v>
                </c:pt>
                <c:pt idx="7">
                  <c:v>16.345950518079931</c:v>
                </c:pt>
                <c:pt idx="8">
                  <c:v>22.759176791833887</c:v>
                </c:pt>
                <c:pt idx="9">
                  <c:v>20.312935500302746</c:v>
                </c:pt>
                <c:pt idx="10">
                  <c:v>17.059993246538848</c:v>
                </c:pt>
                <c:pt idx="11">
                  <c:v>18.991933086238678</c:v>
                </c:pt>
                <c:pt idx="12">
                  <c:v>19.183176327294337</c:v>
                </c:pt>
                <c:pt idx="13">
                  <c:v>23.708896942810551</c:v>
                </c:pt>
                <c:pt idx="14">
                  <c:v>20.214062164034694</c:v>
                </c:pt>
                <c:pt idx="15">
                  <c:v>18.103417772653689</c:v>
                </c:pt>
                <c:pt idx="16">
                  <c:v>20.448061130820943</c:v>
                </c:pt>
                <c:pt idx="17">
                  <c:v>18.620185784364889</c:v>
                </c:pt>
                <c:pt idx="18">
                  <c:v>16.569153009649256</c:v>
                </c:pt>
                <c:pt idx="19">
                  <c:v>21.407557552151175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8-4D36-9D6B-596E4D98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1233392"/>
        <c:axId val="211078432"/>
      </c:barChart>
      <c:catAx>
        <c:axId val="22123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11078432"/>
        <c:crosses val="autoZero"/>
        <c:auto val="1"/>
        <c:lblAlgn val="ctr"/>
        <c:lblOffset val="100"/>
        <c:noMultiLvlLbl val="0"/>
      </c:catAx>
      <c:valAx>
        <c:axId val="2110784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hu-H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  <c:crossAx val="22123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algn="ctr">
              <a:defRPr lang="hu-H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hu-HU"/>
          </a:p>
        </c:txPr>
      </c:legendEntry>
      <c:layout>
        <c:manualLayout>
          <c:xMode val="edge"/>
          <c:yMode val="edge"/>
          <c:x val="2.1981944476633562E-2"/>
          <c:y val="0.87165945407310808"/>
          <c:w val="0.96150697787744777"/>
          <c:h val="0.11828873292016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hu-HU"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0000" cy="60975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10E058-2207-4A8F-8154-D19F30B738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606753" cy="758072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D6C932-8650-4FE0-B7AC-EA9422AB3A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070A9F-AF4D-4DB1-80DE-B471E3354F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12" sqref="E12"/>
    </sheetView>
  </sheetViews>
  <sheetFormatPr defaultRowHeight="15"/>
  <sheetData>
    <row r="1" spans="1:7" ht="15.75" thickBot="1">
      <c r="A1" s="125" t="s">
        <v>3</v>
      </c>
      <c r="B1" s="126"/>
      <c r="C1" s="126"/>
      <c r="D1" s="126"/>
      <c r="E1" s="126"/>
      <c r="F1" s="126"/>
      <c r="G1" s="71"/>
    </row>
    <row r="2" spans="1:7" ht="25.5" thickBot="1">
      <c r="A2" s="127" t="s">
        <v>0</v>
      </c>
      <c r="B2" s="128"/>
      <c r="C2" s="72" t="s">
        <v>395</v>
      </c>
      <c r="D2" s="73" t="s">
        <v>396</v>
      </c>
      <c r="E2" s="73" t="s">
        <v>397</v>
      </c>
      <c r="F2" s="74" t="s">
        <v>398</v>
      </c>
      <c r="G2" s="71"/>
    </row>
    <row r="3" spans="1:7" ht="36">
      <c r="A3" s="129" t="s">
        <v>6</v>
      </c>
      <c r="B3" s="75" t="s">
        <v>11</v>
      </c>
      <c r="C3" s="76">
        <v>122</v>
      </c>
      <c r="D3" s="77">
        <v>25.154639175257731</v>
      </c>
      <c r="E3" s="77">
        <v>29.756097560975608</v>
      </c>
      <c r="F3" s="78">
        <v>29.756097560975608</v>
      </c>
      <c r="G3" s="71"/>
    </row>
    <row r="4" spans="1:7" ht="72">
      <c r="A4" s="130"/>
      <c r="B4" s="79" t="s">
        <v>12</v>
      </c>
      <c r="C4" s="80">
        <v>79</v>
      </c>
      <c r="D4" s="81">
        <v>16.288659793814432</v>
      </c>
      <c r="E4" s="81">
        <v>19.26829268292683</v>
      </c>
      <c r="F4" s="82">
        <v>49.024390243902438</v>
      </c>
      <c r="G4" s="71"/>
    </row>
    <row r="5" spans="1:7" ht="36">
      <c r="A5" s="130"/>
      <c r="B5" s="79" t="s">
        <v>13</v>
      </c>
      <c r="C5" s="80">
        <v>93</v>
      </c>
      <c r="D5" s="81">
        <v>19.175257731958766</v>
      </c>
      <c r="E5" s="81">
        <v>22.682926829268293</v>
      </c>
      <c r="F5" s="82">
        <v>71.707317073170728</v>
      </c>
      <c r="G5" s="71"/>
    </row>
    <row r="6" spans="1:7" ht="72">
      <c r="A6" s="130"/>
      <c r="B6" s="79" t="s">
        <v>14</v>
      </c>
      <c r="C6" s="80">
        <v>90</v>
      </c>
      <c r="D6" s="81">
        <v>18.556701030927837</v>
      </c>
      <c r="E6" s="81">
        <v>21.951219512195124</v>
      </c>
      <c r="F6" s="82">
        <v>93.658536585365866</v>
      </c>
      <c r="G6" s="71"/>
    </row>
    <row r="7" spans="1:7" ht="24">
      <c r="A7" s="130"/>
      <c r="B7" s="79" t="s">
        <v>15</v>
      </c>
      <c r="C7" s="80">
        <v>26</v>
      </c>
      <c r="D7" s="81">
        <v>5.3608247422680408</v>
      </c>
      <c r="E7" s="81">
        <v>6.3414634146341466</v>
      </c>
      <c r="F7" s="82">
        <v>100</v>
      </c>
      <c r="G7" s="71"/>
    </row>
    <row r="8" spans="1:7">
      <c r="A8" s="130"/>
      <c r="B8" s="79" t="s">
        <v>399</v>
      </c>
      <c r="C8" s="80">
        <v>410</v>
      </c>
      <c r="D8" s="81">
        <v>84.536082474226802</v>
      </c>
      <c r="E8" s="81">
        <v>100</v>
      </c>
      <c r="F8" s="83"/>
      <c r="G8" s="71"/>
    </row>
    <row r="9" spans="1:7">
      <c r="A9" s="84" t="s">
        <v>7</v>
      </c>
      <c r="B9" s="79" t="s">
        <v>400</v>
      </c>
      <c r="C9" s="80">
        <v>75</v>
      </c>
      <c r="D9" s="81">
        <v>15.463917525773196</v>
      </c>
      <c r="E9" s="85"/>
      <c r="F9" s="83"/>
      <c r="G9" s="71"/>
    </row>
    <row r="10" spans="1:7" ht="15.75" thickBot="1">
      <c r="A10" s="131" t="s">
        <v>399</v>
      </c>
      <c r="B10" s="132"/>
      <c r="C10" s="86">
        <v>485</v>
      </c>
      <c r="D10" s="87">
        <v>100</v>
      </c>
      <c r="E10" s="88"/>
      <c r="F10" s="89"/>
      <c r="G10" s="71"/>
    </row>
    <row r="12" spans="1:7">
      <c r="A12" t="s">
        <v>11</v>
      </c>
      <c r="B12">
        <v>122</v>
      </c>
    </row>
    <row r="13" spans="1:7">
      <c r="A13" t="s">
        <v>12</v>
      </c>
      <c r="B13">
        <v>79</v>
      </c>
    </row>
    <row r="14" spans="1:7">
      <c r="A14" t="s">
        <v>13</v>
      </c>
      <c r="B14">
        <v>93</v>
      </c>
    </row>
    <row r="15" spans="1:7">
      <c r="A15" t="s">
        <v>14</v>
      </c>
      <c r="B15">
        <v>90</v>
      </c>
    </row>
    <row r="16" spans="1:7">
      <c r="A16" t="s">
        <v>15</v>
      </c>
      <c r="B16">
        <v>26</v>
      </c>
    </row>
    <row r="17" spans="1:2">
      <c r="A17" t="s">
        <v>401</v>
      </c>
      <c r="B17">
        <v>75</v>
      </c>
    </row>
  </sheetData>
  <mergeCells count="4">
    <mergeCell ref="A1:F1"/>
    <mergeCell ref="A2:B2"/>
    <mergeCell ref="A3:A8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L14" sqref="L14"/>
    </sheetView>
  </sheetViews>
  <sheetFormatPr defaultRowHeight="15"/>
  <cols>
    <col min="12" max="12" width="45.42578125" customWidth="1"/>
  </cols>
  <sheetData>
    <row r="1" spans="1:17">
      <c r="E1" t="s">
        <v>402</v>
      </c>
    </row>
    <row r="2" spans="1:17">
      <c r="F2" t="s">
        <v>3</v>
      </c>
    </row>
    <row r="3" spans="1:17"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399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</row>
    <row r="4" spans="1:17">
      <c r="A4" t="s">
        <v>17</v>
      </c>
      <c r="B4" t="s">
        <v>19</v>
      </c>
      <c r="C4" t="s">
        <v>403</v>
      </c>
      <c r="D4">
        <v>83</v>
      </c>
      <c r="E4">
        <v>18</v>
      </c>
      <c r="F4">
        <v>3</v>
      </c>
      <c r="G4">
        <v>0</v>
      </c>
      <c r="H4">
        <v>0</v>
      </c>
      <c r="I4">
        <v>104</v>
      </c>
      <c r="L4" t="s">
        <v>405</v>
      </c>
      <c r="M4" s="21">
        <v>0.79800000000000004</v>
      </c>
      <c r="N4" s="21">
        <v>0.17299999999999999</v>
      </c>
      <c r="O4" s="21">
        <v>2.9000000000000001E-2</v>
      </c>
      <c r="P4" s="21">
        <v>0</v>
      </c>
      <c r="Q4" s="21">
        <v>0</v>
      </c>
    </row>
    <row r="5" spans="1:17">
      <c r="C5" t="s">
        <v>404</v>
      </c>
      <c r="D5" s="90">
        <v>0.79800000000000004</v>
      </c>
      <c r="E5" s="90">
        <v>0.17299999999999999</v>
      </c>
      <c r="F5" s="90">
        <v>2.9000000000000001E-2</v>
      </c>
      <c r="G5" s="90">
        <v>0</v>
      </c>
      <c r="H5" s="90">
        <v>0</v>
      </c>
      <c r="I5" s="90">
        <v>1</v>
      </c>
      <c r="L5" t="s">
        <v>406</v>
      </c>
      <c r="M5" s="21">
        <v>0.30399999999999999</v>
      </c>
      <c r="N5" s="21">
        <v>0.35899999999999999</v>
      </c>
      <c r="O5" s="21">
        <v>0.26100000000000001</v>
      </c>
      <c r="P5" s="21">
        <v>7.5999999999999998E-2</v>
      </c>
      <c r="Q5" s="21">
        <v>0</v>
      </c>
    </row>
    <row r="6" spans="1:17">
      <c r="B6" t="s">
        <v>20</v>
      </c>
      <c r="C6" t="s">
        <v>403</v>
      </c>
      <c r="D6">
        <v>28</v>
      </c>
      <c r="E6">
        <v>33</v>
      </c>
      <c r="F6">
        <v>24</v>
      </c>
      <c r="G6">
        <v>7</v>
      </c>
      <c r="H6">
        <v>0</v>
      </c>
      <c r="I6">
        <v>92</v>
      </c>
      <c r="L6" t="s">
        <v>407</v>
      </c>
      <c r="M6" s="21">
        <v>0.222</v>
      </c>
      <c r="N6" s="21">
        <v>0.27800000000000002</v>
      </c>
      <c r="O6" s="21">
        <v>0.30599999999999999</v>
      </c>
      <c r="P6" s="21">
        <v>0.16700000000000001</v>
      </c>
      <c r="Q6" s="21">
        <v>2.8000000000000001E-2</v>
      </c>
    </row>
    <row r="7" spans="1:17">
      <c r="C7" t="s">
        <v>404</v>
      </c>
      <c r="D7" s="90">
        <v>0.30399999999999999</v>
      </c>
      <c r="E7" s="90">
        <v>0.35899999999999999</v>
      </c>
      <c r="F7" s="90">
        <v>0.26100000000000001</v>
      </c>
      <c r="G7" s="90">
        <v>7.5999999999999998E-2</v>
      </c>
      <c r="H7" s="90">
        <v>0</v>
      </c>
      <c r="I7" s="90">
        <v>1</v>
      </c>
      <c r="L7" t="s">
        <v>408</v>
      </c>
      <c r="M7" s="21">
        <v>0</v>
      </c>
      <c r="N7" s="21">
        <v>0.188</v>
      </c>
      <c r="O7" s="21">
        <v>0.188</v>
      </c>
      <c r="P7" s="21">
        <v>0.56299999999999994</v>
      </c>
      <c r="Q7" s="21">
        <v>6.3E-2</v>
      </c>
    </row>
    <row r="8" spans="1:17">
      <c r="B8" t="s">
        <v>21</v>
      </c>
      <c r="C8" t="s">
        <v>403</v>
      </c>
      <c r="D8">
        <v>0</v>
      </c>
      <c r="E8">
        <v>2</v>
      </c>
      <c r="F8">
        <v>8</v>
      </c>
      <c r="G8">
        <v>11</v>
      </c>
      <c r="H8">
        <v>2</v>
      </c>
      <c r="I8">
        <v>23</v>
      </c>
      <c r="L8" t="s">
        <v>409</v>
      </c>
      <c r="M8" s="21">
        <v>0</v>
      </c>
      <c r="N8" s="21">
        <v>8.6999999999999994E-2</v>
      </c>
      <c r="O8" s="21">
        <v>0.34799999999999998</v>
      </c>
      <c r="P8" s="21">
        <v>0.47799999999999998</v>
      </c>
      <c r="Q8" s="21">
        <v>8.6999999999999994E-2</v>
      </c>
    </row>
    <row r="9" spans="1:17">
      <c r="C9" t="s">
        <v>404</v>
      </c>
      <c r="D9" s="90">
        <v>0</v>
      </c>
      <c r="E9" s="90">
        <v>8.6999999999999994E-2</v>
      </c>
      <c r="F9" s="90">
        <v>0.34799999999999998</v>
      </c>
      <c r="G9" s="90">
        <v>0.47799999999999998</v>
      </c>
      <c r="H9" s="90">
        <v>8.6999999999999994E-2</v>
      </c>
      <c r="I9" s="90">
        <v>1</v>
      </c>
      <c r="L9" t="s">
        <v>410</v>
      </c>
      <c r="M9" s="21">
        <v>2.1000000000000001E-2</v>
      </c>
      <c r="N9" s="21">
        <v>0.128</v>
      </c>
      <c r="O9" s="21">
        <v>0.34</v>
      </c>
      <c r="P9" s="21">
        <v>0.40400000000000003</v>
      </c>
      <c r="Q9" s="21">
        <v>0.106</v>
      </c>
    </row>
    <row r="10" spans="1:17">
      <c r="B10" t="s">
        <v>22</v>
      </c>
      <c r="C10" t="s">
        <v>403</v>
      </c>
      <c r="D10">
        <v>8</v>
      </c>
      <c r="E10">
        <v>10</v>
      </c>
      <c r="F10">
        <v>11</v>
      </c>
      <c r="G10">
        <v>6</v>
      </c>
      <c r="H10">
        <v>1</v>
      </c>
      <c r="I10">
        <v>36</v>
      </c>
      <c r="L10" t="s">
        <v>411</v>
      </c>
      <c r="M10" s="21">
        <v>1.4999999999999999E-2</v>
      </c>
      <c r="N10" s="21">
        <v>5.8999999999999997E-2</v>
      </c>
      <c r="O10" s="21">
        <v>0.35299999999999998</v>
      </c>
      <c r="P10" s="21">
        <v>0.42599999999999999</v>
      </c>
      <c r="Q10" s="21">
        <v>0.14699999999999999</v>
      </c>
    </row>
    <row r="11" spans="1:17">
      <c r="C11" t="s">
        <v>404</v>
      </c>
      <c r="D11" s="90">
        <v>0.222</v>
      </c>
      <c r="E11" s="90">
        <v>0.27800000000000002</v>
      </c>
      <c r="F11" s="90">
        <v>0.30599999999999999</v>
      </c>
      <c r="G11" s="90">
        <v>0.16700000000000001</v>
      </c>
      <c r="H11" s="90">
        <v>2.8000000000000001E-2</v>
      </c>
      <c r="I11" s="90">
        <v>1</v>
      </c>
      <c r="L11" t="s">
        <v>412</v>
      </c>
      <c r="M11" s="21">
        <v>4.2000000000000003E-2</v>
      </c>
      <c r="N11" s="21">
        <v>0.125</v>
      </c>
      <c r="O11" s="21">
        <v>0.16700000000000001</v>
      </c>
      <c r="P11" s="21">
        <v>0.375</v>
      </c>
      <c r="Q11" s="21">
        <v>0.29199999999999998</v>
      </c>
    </row>
    <row r="12" spans="1:17">
      <c r="B12" t="s">
        <v>23</v>
      </c>
      <c r="C12" t="s">
        <v>403</v>
      </c>
      <c r="D12">
        <v>0</v>
      </c>
      <c r="E12">
        <v>3</v>
      </c>
      <c r="F12">
        <v>3</v>
      </c>
      <c r="G12">
        <v>9</v>
      </c>
      <c r="H12">
        <v>1</v>
      </c>
      <c r="I12">
        <v>16</v>
      </c>
    </row>
    <row r="13" spans="1:17">
      <c r="C13" t="s">
        <v>404</v>
      </c>
      <c r="D13" s="90">
        <v>0</v>
      </c>
      <c r="E13" s="90">
        <v>0.188</v>
      </c>
      <c r="F13" s="90">
        <v>0.188</v>
      </c>
      <c r="G13" s="90">
        <v>0.56299999999999994</v>
      </c>
      <c r="H13" s="90">
        <v>6.3E-2</v>
      </c>
      <c r="I13" s="90">
        <v>1</v>
      </c>
    </row>
    <row r="14" spans="1:17">
      <c r="B14" t="s">
        <v>24</v>
      </c>
      <c r="C14" t="s">
        <v>403</v>
      </c>
      <c r="D14">
        <v>1</v>
      </c>
      <c r="E14">
        <v>4</v>
      </c>
      <c r="F14">
        <v>24</v>
      </c>
      <c r="G14">
        <v>29</v>
      </c>
      <c r="H14">
        <v>10</v>
      </c>
      <c r="I14">
        <v>68</v>
      </c>
    </row>
    <row r="15" spans="1:17">
      <c r="C15" t="s">
        <v>404</v>
      </c>
      <c r="D15" s="90">
        <v>1.4999999999999999E-2</v>
      </c>
      <c r="E15" s="90">
        <v>5.8999999999999997E-2</v>
      </c>
      <c r="F15" s="90">
        <v>0.35299999999999998</v>
      </c>
      <c r="G15" s="90">
        <v>0.42599999999999999</v>
      </c>
      <c r="H15" s="90">
        <v>0.14699999999999999</v>
      </c>
      <c r="I15" s="90">
        <v>1</v>
      </c>
    </row>
    <row r="16" spans="1:17">
      <c r="B16" t="s">
        <v>25</v>
      </c>
      <c r="C16" t="s">
        <v>403</v>
      </c>
      <c r="D16">
        <v>1</v>
      </c>
      <c r="E16">
        <v>6</v>
      </c>
      <c r="F16">
        <v>16</v>
      </c>
      <c r="G16">
        <v>19</v>
      </c>
      <c r="H16">
        <v>5</v>
      </c>
      <c r="I16">
        <v>47</v>
      </c>
    </row>
    <row r="17" spans="1:9">
      <c r="C17" t="s">
        <v>404</v>
      </c>
      <c r="D17" s="90">
        <v>2.1000000000000001E-2</v>
      </c>
      <c r="E17" s="90">
        <v>0.128</v>
      </c>
      <c r="F17" s="90">
        <v>0.34</v>
      </c>
      <c r="G17" s="90">
        <v>0.40400000000000003</v>
      </c>
      <c r="H17" s="90">
        <v>0.106</v>
      </c>
      <c r="I17" s="90">
        <v>1</v>
      </c>
    </row>
    <row r="18" spans="1:9">
      <c r="B18" t="s">
        <v>26</v>
      </c>
      <c r="C18" t="s">
        <v>403</v>
      </c>
      <c r="D18">
        <v>1</v>
      </c>
      <c r="E18">
        <v>3</v>
      </c>
      <c r="F18">
        <v>4</v>
      </c>
      <c r="G18">
        <v>9</v>
      </c>
      <c r="H18">
        <v>7</v>
      </c>
      <c r="I18">
        <v>24</v>
      </c>
    </row>
    <row r="19" spans="1:9">
      <c r="C19" t="s">
        <v>404</v>
      </c>
      <c r="D19" s="90">
        <v>4.2000000000000003E-2</v>
      </c>
      <c r="E19" s="90">
        <v>0.125</v>
      </c>
      <c r="F19" s="90">
        <v>0.16700000000000001</v>
      </c>
      <c r="G19" s="90">
        <v>0.375</v>
      </c>
      <c r="H19" s="90">
        <v>0.29199999999999998</v>
      </c>
      <c r="I19" s="90">
        <v>1</v>
      </c>
    </row>
    <row r="20" spans="1:9">
      <c r="A20" t="s">
        <v>399</v>
      </c>
      <c r="C20" t="s">
        <v>403</v>
      </c>
      <c r="D20">
        <v>122</v>
      </c>
      <c r="E20">
        <v>79</v>
      </c>
      <c r="F20">
        <v>93</v>
      </c>
      <c r="G20">
        <v>90</v>
      </c>
      <c r="H20">
        <v>26</v>
      </c>
      <c r="I20">
        <v>410</v>
      </c>
    </row>
    <row r="21" spans="1:9">
      <c r="C21" t="s">
        <v>404</v>
      </c>
      <c r="D21" s="90">
        <v>0.29799999999999999</v>
      </c>
      <c r="E21" s="90">
        <v>0.193</v>
      </c>
      <c r="F21" s="90">
        <v>0.22700000000000001</v>
      </c>
      <c r="G21" s="90">
        <v>0.22</v>
      </c>
      <c r="H21" s="90">
        <v>6.3E-2</v>
      </c>
      <c r="I21" s="90">
        <v>1</v>
      </c>
    </row>
  </sheetData>
  <sortState ref="L4:Q11">
    <sortCondition ref="Q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11" sqref="F11"/>
    </sheetView>
  </sheetViews>
  <sheetFormatPr defaultRowHeight="15"/>
  <cols>
    <col min="2" max="2" width="21.28515625" customWidth="1"/>
    <col min="3" max="3" width="12.7109375" bestFit="1" customWidth="1"/>
  </cols>
  <sheetData>
    <row r="1" spans="1:8" ht="25.5" thickBot="1">
      <c r="A1" s="136" t="s">
        <v>0</v>
      </c>
      <c r="B1" s="137"/>
      <c r="C1" s="1" t="s">
        <v>1</v>
      </c>
      <c r="F1" s="141" t="s">
        <v>4</v>
      </c>
      <c r="G1" s="142"/>
      <c r="H1" s="142"/>
    </row>
    <row r="2" spans="1:8" ht="15.75" thickBot="1">
      <c r="A2" s="138"/>
      <c r="B2" s="135"/>
      <c r="C2" s="2" t="s">
        <v>2</v>
      </c>
      <c r="F2" s="143" t="s">
        <v>1</v>
      </c>
      <c r="G2" s="144"/>
      <c r="H2" s="144"/>
    </row>
    <row r="3" spans="1:8" ht="15" customHeight="1" thickBot="1">
      <c r="A3" s="139" t="s">
        <v>3</v>
      </c>
      <c r="B3" s="3" t="s">
        <v>11</v>
      </c>
      <c r="C3" s="4">
        <v>665282</v>
      </c>
      <c r="D3" s="10"/>
      <c r="F3" s="145" t="s">
        <v>5</v>
      </c>
      <c r="G3" s="3" t="s">
        <v>6</v>
      </c>
      <c r="H3" s="4">
        <v>485</v>
      </c>
    </row>
    <row r="4" spans="1:8" ht="36">
      <c r="A4" s="140"/>
      <c r="B4" s="5" t="s">
        <v>12</v>
      </c>
      <c r="C4" s="6">
        <v>339842.99999999988</v>
      </c>
      <c r="D4" s="10"/>
      <c r="F4" s="140"/>
      <c r="G4" s="5" t="s">
        <v>7</v>
      </c>
      <c r="H4" s="6">
        <v>0</v>
      </c>
    </row>
    <row r="5" spans="1:8">
      <c r="A5" s="140"/>
      <c r="B5" s="5" t="s">
        <v>13</v>
      </c>
      <c r="C5" s="6">
        <v>1043612</v>
      </c>
      <c r="D5" s="10"/>
      <c r="F5" s="146" t="s">
        <v>8</v>
      </c>
      <c r="G5" s="147"/>
      <c r="H5" s="9">
        <v>7718.9463917525773</v>
      </c>
    </row>
    <row r="6" spans="1:8" ht="36">
      <c r="A6" s="140"/>
      <c r="B6" s="5" t="s">
        <v>14</v>
      </c>
      <c r="C6" s="6">
        <v>567312.99999999977</v>
      </c>
      <c r="D6" s="10"/>
      <c r="F6" s="146" t="s">
        <v>9</v>
      </c>
      <c r="G6" s="147"/>
      <c r="H6" s="6">
        <v>22</v>
      </c>
    </row>
    <row r="7" spans="1:8" ht="15.75" thickBot="1">
      <c r="A7" s="138"/>
      <c r="B7" s="7" t="s">
        <v>15</v>
      </c>
      <c r="C7" s="8">
        <v>164496.00000000003</v>
      </c>
      <c r="D7" s="10"/>
      <c r="F7" s="146" t="s">
        <v>10</v>
      </c>
      <c r="G7" s="147"/>
      <c r="H7" s="6">
        <v>158408</v>
      </c>
    </row>
    <row r="8" spans="1:8" ht="15.75" thickBot="1">
      <c r="F8" s="134" t="s">
        <v>2</v>
      </c>
      <c r="G8" s="135"/>
      <c r="H8" s="8">
        <v>3743689</v>
      </c>
    </row>
    <row r="13" spans="1:8" ht="16.5">
      <c r="B13" s="91"/>
      <c r="C13" s="133" t="s">
        <v>413</v>
      </c>
      <c r="D13" s="133"/>
    </row>
    <row r="14" spans="1:8" ht="16.5">
      <c r="B14" s="93"/>
      <c r="C14" s="94" t="s">
        <v>5</v>
      </c>
      <c r="D14" s="94" t="s">
        <v>414</v>
      </c>
    </row>
    <row r="15" spans="1:8" ht="16.5">
      <c r="B15" s="96" t="s">
        <v>11</v>
      </c>
      <c r="C15" s="98">
        <v>665282</v>
      </c>
      <c r="D15" s="99">
        <f>C15/$C$21*100</f>
        <v>17.77076033826528</v>
      </c>
    </row>
    <row r="16" spans="1:8" ht="49.5">
      <c r="B16" s="96" t="s">
        <v>12</v>
      </c>
      <c r="C16" s="98">
        <v>339842.99999999988</v>
      </c>
      <c r="D16" s="99">
        <f t="shared" ref="D16:D20" si="0">C16/$C$21*100</f>
        <v>9.0777572602852388</v>
      </c>
    </row>
    <row r="17" spans="2:4" ht="33">
      <c r="B17" s="96" t="s">
        <v>13</v>
      </c>
      <c r="C17" s="98">
        <v>1043612</v>
      </c>
      <c r="D17" s="99">
        <f t="shared" si="0"/>
        <v>27.87656773839921</v>
      </c>
    </row>
    <row r="18" spans="2:4" ht="49.5">
      <c r="B18" s="96" t="s">
        <v>14</v>
      </c>
      <c r="C18" s="98">
        <v>567312.99999999977</v>
      </c>
      <c r="D18" s="99">
        <f t="shared" si="0"/>
        <v>15.153849585262016</v>
      </c>
    </row>
    <row r="19" spans="2:4" ht="16.5">
      <c r="B19" s="96" t="s">
        <v>15</v>
      </c>
      <c r="C19" s="98">
        <v>164496.00000000003</v>
      </c>
      <c r="D19" s="99">
        <f t="shared" si="0"/>
        <v>4.3939547328851312</v>
      </c>
    </row>
    <row r="20" spans="2:4" ht="17.25">
      <c r="B20" s="100" t="s">
        <v>401</v>
      </c>
      <c r="C20" s="101">
        <f>C21-(SUM(C15:C19))</f>
        <v>963143</v>
      </c>
      <c r="D20" s="102">
        <f t="shared" si="0"/>
        <v>25.727110344903114</v>
      </c>
    </row>
    <row r="21" spans="2:4" ht="17.25">
      <c r="B21" s="95" t="s">
        <v>415</v>
      </c>
      <c r="C21" s="92">
        <v>3743689</v>
      </c>
      <c r="D21" s="91"/>
    </row>
  </sheetData>
  <mergeCells count="10">
    <mergeCell ref="C13:D13"/>
    <mergeCell ref="F8:G8"/>
    <mergeCell ref="A1:B2"/>
    <mergeCell ref="A3:A7"/>
    <mergeCell ref="F1:H1"/>
    <mergeCell ref="F2:H2"/>
    <mergeCell ref="F3:F4"/>
    <mergeCell ref="F5:G5"/>
    <mergeCell ref="F6:G6"/>
    <mergeCell ref="F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17" workbookViewId="0">
      <selection activeCell="K18" sqref="K18"/>
    </sheetView>
  </sheetViews>
  <sheetFormatPr defaultRowHeight="15"/>
  <cols>
    <col min="6" max="6" width="8.85546875" style="13"/>
    <col min="9" max="9" width="24.7109375" customWidth="1"/>
    <col min="10" max="10" width="11.28515625" bestFit="1" customWidth="1"/>
    <col min="11" max="11" width="10.28515625" bestFit="1" customWidth="1"/>
    <col min="12" max="12" width="11.5703125" customWidth="1"/>
    <col min="13" max="13" width="13.140625" customWidth="1"/>
  </cols>
  <sheetData>
    <row r="1" spans="1:16" ht="15.75" thickBot="1">
      <c r="A1" s="148" t="s">
        <v>0</v>
      </c>
      <c r="B1" s="149"/>
      <c r="C1" s="149"/>
      <c r="D1" s="150"/>
      <c r="E1" s="154" t="s">
        <v>1</v>
      </c>
      <c r="F1" s="155"/>
      <c r="G1" s="11"/>
    </row>
    <row r="2" spans="1:16" ht="72.75" thickBot="1">
      <c r="A2" s="151"/>
      <c r="B2" s="152"/>
      <c r="C2" s="152"/>
      <c r="D2" s="153"/>
      <c r="E2" s="104" t="s">
        <v>2</v>
      </c>
      <c r="F2" s="103" t="s">
        <v>416</v>
      </c>
      <c r="G2" s="11"/>
      <c r="J2" s="12" t="s">
        <v>11</v>
      </c>
      <c r="K2" s="12" t="s">
        <v>12</v>
      </c>
      <c r="L2" s="12" t="s">
        <v>13</v>
      </c>
      <c r="M2" s="12" t="s">
        <v>14</v>
      </c>
      <c r="N2" s="12" t="s">
        <v>15</v>
      </c>
    </row>
    <row r="3" spans="1:16" ht="51.6" customHeight="1" thickBot="1">
      <c r="A3" s="156" t="s">
        <v>17</v>
      </c>
      <c r="B3" s="158" t="s">
        <v>19</v>
      </c>
      <c r="C3" s="158" t="s">
        <v>3</v>
      </c>
      <c r="D3" s="105" t="s">
        <v>401</v>
      </c>
      <c r="E3" s="106" t="s">
        <v>18</v>
      </c>
      <c r="F3" s="110">
        <v>0</v>
      </c>
      <c r="G3" s="11"/>
      <c r="I3" s="20" t="s">
        <v>19</v>
      </c>
      <c r="J3" s="110">
        <v>0.83055624143245188</v>
      </c>
      <c r="K3" s="110">
        <v>0.13965210431761874</v>
      </c>
      <c r="L3" s="110">
        <v>2.9791654249929765E-2</v>
      </c>
      <c r="M3" s="110">
        <v>0</v>
      </c>
      <c r="N3" s="110">
        <v>0</v>
      </c>
      <c r="O3" s="21">
        <f>M3+N3</f>
        <v>0</v>
      </c>
      <c r="P3">
        <f>SUM(E3:F8)</f>
        <v>469797.00000000006</v>
      </c>
    </row>
    <row r="4" spans="1:16" ht="60">
      <c r="A4" s="157"/>
      <c r="B4" s="159"/>
      <c r="C4" s="159"/>
      <c r="D4" s="105" t="s">
        <v>11</v>
      </c>
      <c r="E4" s="107">
        <v>390192.00000000006</v>
      </c>
      <c r="F4" s="110">
        <v>0.83055624143245188</v>
      </c>
      <c r="G4" s="11"/>
      <c r="I4" s="20" t="s">
        <v>20</v>
      </c>
      <c r="J4" s="110">
        <v>0.3397046839719538</v>
      </c>
      <c r="K4" s="110">
        <v>0.35279187817258878</v>
      </c>
      <c r="L4" s="110">
        <v>0.24742585267303865</v>
      </c>
      <c r="M4" s="110">
        <v>6.0077585182418548E-2</v>
      </c>
      <c r="N4" s="110">
        <v>0</v>
      </c>
      <c r="O4" s="21">
        <f t="shared" ref="O4:O10" si="0">M4+N4</f>
        <v>6.0077585182418548E-2</v>
      </c>
      <c r="P4">
        <f>SUM(E9:E14)</f>
        <v>471224</v>
      </c>
    </row>
    <row r="5" spans="1:16" ht="72">
      <c r="A5" s="157"/>
      <c r="B5" s="159"/>
      <c r="C5" s="159"/>
      <c r="D5" s="105" t="s">
        <v>12</v>
      </c>
      <c r="E5" s="107">
        <v>65608</v>
      </c>
      <c r="F5" s="110">
        <v>0.13965210431761874</v>
      </c>
      <c r="G5" s="11"/>
      <c r="I5" s="20" t="s">
        <v>21</v>
      </c>
      <c r="J5" s="110">
        <v>0</v>
      </c>
      <c r="K5" s="110">
        <v>4.2937191979656583E-3</v>
      </c>
      <c r="L5" s="110">
        <v>0.23374215181042815</v>
      </c>
      <c r="M5" s="110">
        <v>0.74788577086662</v>
      </c>
      <c r="N5" s="110">
        <v>1.4078358124985932E-2</v>
      </c>
      <c r="O5" s="21">
        <f t="shared" si="0"/>
        <v>0.76196412899160593</v>
      </c>
      <c r="P5">
        <f>SUM(E15:E20)</f>
        <v>222185</v>
      </c>
    </row>
    <row r="6" spans="1:16" ht="45">
      <c r="A6" s="157"/>
      <c r="B6" s="159"/>
      <c r="C6" s="159"/>
      <c r="D6" s="105" t="s">
        <v>13</v>
      </c>
      <c r="E6" s="107">
        <v>13996</v>
      </c>
      <c r="F6" s="110">
        <v>2.9791654249929765E-2</v>
      </c>
      <c r="G6" s="11"/>
      <c r="I6" s="20" t="s">
        <v>22</v>
      </c>
      <c r="J6" s="110">
        <v>0.22094829780805167</v>
      </c>
      <c r="K6" s="110">
        <v>6.0295828565038748E-2</v>
      </c>
      <c r="L6" s="110">
        <v>0.53552488514457153</v>
      </c>
      <c r="M6" s="110">
        <v>0.13902086788116419</v>
      </c>
      <c r="N6" s="110">
        <v>4.4210120601173894E-2</v>
      </c>
      <c r="O6" s="21">
        <f t="shared" si="0"/>
        <v>0.1832309884823381</v>
      </c>
      <c r="P6">
        <f>SUM(E21:E26)</f>
        <v>420311</v>
      </c>
    </row>
    <row r="7" spans="1:16" ht="72">
      <c r="A7" s="157"/>
      <c r="B7" s="159"/>
      <c r="C7" s="159"/>
      <c r="D7" s="105" t="s">
        <v>14</v>
      </c>
      <c r="E7" s="106" t="s">
        <v>18</v>
      </c>
      <c r="F7" s="110">
        <v>0</v>
      </c>
      <c r="G7" s="11"/>
      <c r="I7" s="20" t="s">
        <v>23</v>
      </c>
      <c r="J7" s="110">
        <v>0</v>
      </c>
      <c r="K7" s="110">
        <v>0.46329453894359884</v>
      </c>
      <c r="L7" s="110">
        <v>8.2119313095141214E-2</v>
      </c>
      <c r="M7" s="110">
        <v>0.42076991942703673</v>
      </c>
      <c r="N7" s="110">
        <v>3.3816228534223162E-2</v>
      </c>
      <c r="O7" s="21">
        <f t="shared" si="0"/>
        <v>0.4545861479612599</v>
      </c>
      <c r="P7">
        <f>SUM(E27:E32)</f>
        <v>24574</v>
      </c>
    </row>
    <row r="8" spans="1:16" ht="30">
      <c r="A8" s="157"/>
      <c r="B8" s="159"/>
      <c r="C8" s="159"/>
      <c r="D8" s="105" t="s">
        <v>15</v>
      </c>
      <c r="E8" s="106" t="s">
        <v>18</v>
      </c>
      <c r="F8" s="110">
        <v>0</v>
      </c>
      <c r="G8" s="11"/>
      <c r="I8" s="20" t="s">
        <v>24</v>
      </c>
      <c r="J8" s="110">
        <v>8.1104268161902148E-3</v>
      </c>
      <c r="K8" s="110">
        <v>7.1391365627968273E-3</v>
      </c>
      <c r="L8" s="110">
        <v>0.58832306890952002</v>
      </c>
      <c r="M8" s="110">
        <v>0.33926525109538264</v>
      </c>
      <c r="N8" s="110">
        <v>5.7162116616110564E-2</v>
      </c>
      <c r="O8" s="21">
        <f t="shared" si="0"/>
        <v>0.39642736771149323</v>
      </c>
      <c r="P8">
        <f>SUM(E33:E38)</f>
        <v>326370</v>
      </c>
    </row>
    <row r="9" spans="1:16" ht="45">
      <c r="A9" s="157"/>
      <c r="B9" s="158" t="s">
        <v>20</v>
      </c>
      <c r="C9" s="158" t="s">
        <v>3</v>
      </c>
      <c r="D9" s="105" t="s">
        <v>401</v>
      </c>
      <c r="E9" s="106" t="s">
        <v>18</v>
      </c>
      <c r="F9" s="110">
        <v>0</v>
      </c>
      <c r="G9" s="11"/>
      <c r="I9" s="20" t="s">
        <v>25</v>
      </c>
      <c r="J9" s="110">
        <v>5.0125558574684807E-2</v>
      </c>
      <c r="K9" s="110">
        <v>0.10461926776814803</v>
      </c>
      <c r="L9" s="110">
        <v>0.46155847166239544</v>
      </c>
      <c r="M9" s="110">
        <v>0.24351667031537738</v>
      </c>
      <c r="N9" s="110">
        <v>0.14018003167939422</v>
      </c>
      <c r="O9" s="21">
        <f t="shared" si="0"/>
        <v>0.38369670199477157</v>
      </c>
      <c r="P9">
        <f>SUM(E39:E44)</f>
        <v>388265</v>
      </c>
    </row>
    <row r="10" spans="1:16" ht="45.75" thickBot="1">
      <c r="A10" s="157"/>
      <c r="B10" s="159"/>
      <c r="C10" s="159"/>
      <c r="D10" s="105" t="s">
        <v>11</v>
      </c>
      <c r="E10" s="107">
        <v>160077</v>
      </c>
      <c r="F10" s="110">
        <v>0.3397046839719538</v>
      </c>
      <c r="G10" s="11"/>
      <c r="I10" s="20" t="s">
        <v>26</v>
      </c>
      <c r="J10" s="110">
        <v>8.0817612123515527E-5</v>
      </c>
      <c r="K10" s="110">
        <v>5.9759163515871933E-2</v>
      </c>
      <c r="L10" s="110">
        <v>0.57394920722291032</v>
      </c>
      <c r="M10" s="110">
        <v>0.21577647159042501</v>
      </c>
      <c r="N10" s="111">
        <v>0.15043434005866921</v>
      </c>
      <c r="O10" s="21">
        <f t="shared" si="0"/>
        <v>0.36621081164909419</v>
      </c>
      <c r="P10">
        <f>SUM(E45:E50)</f>
        <v>457821</v>
      </c>
    </row>
    <row r="11" spans="1:16" ht="72">
      <c r="A11" s="157"/>
      <c r="B11" s="159"/>
      <c r="C11" s="159"/>
      <c r="D11" s="105" t="s">
        <v>12</v>
      </c>
      <c r="E11" s="107">
        <v>166244</v>
      </c>
      <c r="F11" s="110">
        <v>0.35279187817258878</v>
      </c>
      <c r="G11" s="11"/>
    </row>
    <row r="12" spans="1:16" ht="36">
      <c r="A12" s="157"/>
      <c r="B12" s="159"/>
      <c r="C12" s="159"/>
      <c r="D12" s="105" t="s">
        <v>13</v>
      </c>
      <c r="E12" s="107">
        <v>116592.99999999999</v>
      </c>
      <c r="F12" s="110">
        <v>0.24742585267303865</v>
      </c>
      <c r="G12" s="11"/>
      <c r="I12" s="22" t="s">
        <v>417</v>
      </c>
    </row>
    <row r="13" spans="1:16" ht="72">
      <c r="A13" s="157"/>
      <c r="B13" s="159"/>
      <c r="C13" s="159"/>
      <c r="D13" s="105" t="s">
        <v>14</v>
      </c>
      <c r="E13" s="107">
        <v>28310</v>
      </c>
      <c r="F13" s="110">
        <v>6.0077585182418548E-2</v>
      </c>
      <c r="G13" s="11"/>
      <c r="I13" s="22"/>
    </row>
    <row r="14" spans="1:16" ht="24">
      <c r="A14" s="157"/>
      <c r="B14" s="159"/>
      <c r="C14" s="159"/>
      <c r="D14" s="105" t="s">
        <v>15</v>
      </c>
      <c r="E14" s="106" t="s">
        <v>18</v>
      </c>
      <c r="F14" s="110">
        <v>0</v>
      </c>
      <c r="G14" s="11"/>
      <c r="I14" s="22"/>
    </row>
    <row r="15" spans="1:16" ht="36">
      <c r="A15" s="157"/>
      <c r="B15" s="158" t="s">
        <v>21</v>
      </c>
      <c r="C15" s="158" t="s">
        <v>3</v>
      </c>
      <c r="D15" s="105" t="s">
        <v>401</v>
      </c>
      <c r="E15" s="106" t="s">
        <v>18</v>
      </c>
      <c r="F15" s="110">
        <v>0</v>
      </c>
      <c r="G15" s="11"/>
      <c r="I15" s="22"/>
    </row>
    <row r="16" spans="1:16" ht="36">
      <c r="A16" s="157"/>
      <c r="B16" s="159"/>
      <c r="C16" s="159"/>
      <c r="D16" s="105" t="s">
        <v>11</v>
      </c>
      <c r="E16" s="106" t="s">
        <v>18</v>
      </c>
      <c r="F16" s="110">
        <v>0</v>
      </c>
      <c r="G16" s="11"/>
    </row>
    <row r="17" spans="1:13" ht="72">
      <c r="A17" s="157"/>
      <c r="B17" s="159"/>
      <c r="C17" s="159"/>
      <c r="D17" s="105" t="s">
        <v>12</v>
      </c>
      <c r="E17" s="107">
        <v>954</v>
      </c>
      <c r="F17" s="110">
        <v>4.2937191979656583E-3</v>
      </c>
      <c r="G17" s="11"/>
    </row>
    <row r="18" spans="1:13" ht="115.5">
      <c r="A18" s="157"/>
      <c r="B18" s="159"/>
      <c r="C18" s="159"/>
      <c r="D18" s="105" t="s">
        <v>13</v>
      </c>
      <c r="E18" s="107">
        <v>51933.999999999993</v>
      </c>
      <c r="F18" s="110">
        <v>0.23374215181042815</v>
      </c>
      <c r="G18" s="11"/>
      <c r="I18" s="93"/>
      <c r="J18" s="97" t="s">
        <v>419</v>
      </c>
      <c r="K18" s="97" t="s">
        <v>420</v>
      </c>
      <c r="L18" s="97" t="s">
        <v>418</v>
      </c>
      <c r="M18" s="97" t="s">
        <v>421</v>
      </c>
    </row>
    <row r="19" spans="1:13" ht="72">
      <c r="A19" s="157"/>
      <c r="B19" s="159"/>
      <c r="C19" s="159"/>
      <c r="D19" s="105" t="s">
        <v>14</v>
      </c>
      <c r="E19" s="107">
        <v>166169</v>
      </c>
      <c r="F19" s="110">
        <v>0.74788577086662</v>
      </c>
      <c r="G19" s="11"/>
      <c r="I19" s="91" t="s">
        <v>405</v>
      </c>
      <c r="J19" s="92">
        <v>0</v>
      </c>
      <c r="K19" s="92">
        <v>0</v>
      </c>
      <c r="L19" s="112">
        <f>SUM(J19:K19)</f>
        <v>0</v>
      </c>
      <c r="M19" s="115">
        <v>469797.00000000006</v>
      </c>
    </row>
    <row r="20" spans="1:13" ht="24">
      <c r="A20" s="157"/>
      <c r="B20" s="159"/>
      <c r="C20" s="159"/>
      <c r="D20" s="105" t="s">
        <v>15</v>
      </c>
      <c r="E20" s="107">
        <v>3128</v>
      </c>
      <c r="F20" s="110">
        <v>1.4078358124985932E-2</v>
      </c>
      <c r="G20" s="11"/>
      <c r="I20" s="91" t="s">
        <v>406</v>
      </c>
      <c r="J20" s="92">
        <v>28310</v>
      </c>
      <c r="K20" s="92">
        <v>0</v>
      </c>
      <c r="L20" s="112">
        <f t="shared" ref="L20:L26" si="1">SUM(J20:K20)</f>
        <v>28310</v>
      </c>
      <c r="M20" s="115">
        <v>471224</v>
      </c>
    </row>
    <row r="21" spans="1:13" ht="36">
      <c r="A21" s="157"/>
      <c r="B21" s="158" t="s">
        <v>22</v>
      </c>
      <c r="C21" s="158" t="s">
        <v>3</v>
      </c>
      <c r="D21" s="105" t="s">
        <v>401</v>
      </c>
      <c r="E21" s="106" t="s">
        <v>18</v>
      </c>
      <c r="F21" s="110">
        <v>0</v>
      </c>
      <c r="G21" s="11"/>
      <c r="I21" s="91" t="s">
        <v>407</v>
      </c>
      <c r="J21" s="92">
        <v>58432.000000000007</v>
      </c>
      <c r="K21" s="92">
        <v>18582</v>
      </c>
      <c r="L21" s="112">
        <f t="shared" si="1"/>
        <v>77014</v>
      </c>
      <c r="M21" s="115">
        <v>420311</v>
      </c>
    </row>
    <row r="22" spans="1:13" ht="36">
      <c r="A22" s="157"/>
      <c r="B22" s="159"/>
      <c r="C22" s="159"/>
      <c r="D22" s="105" t="s">
        <v>11</v>
      </c>
      <c r="E22" s="107">
        <v>92867</v>
      </c>
      <c r="F22" s="110">
        <v>0.22094829780805167</v>
      </c>
      <c r="G22" s="11"/>
      <c r="I22" s="91" t="s">
        <v>408</v>
      </c>
      <c r="J22" s="92">
        <v>10340</v>
      </c>
      <c r="K22" s="92">
        <v>831</v>
      </c>
      <c r="L22" s="112">
        <f t="shared" si="1"/>
        <v>11171</v>
      </c>
      <c r="M22" s="115">
        <v>24574</v>
      </c>
    </row>
    <row r="23" spans="1:13" ht="72">
      <c r="A23" s="157"/>
      <c r="B23" s="159"/>
      <c r="C23" s="159"/>
      <c r="D23" s="105" t="s">
        <v>12</v>
      </c>
      <c r="E23" s="107">
        <v>25343</v>
      </c>
      <c r="F23" s="110">
        <v>6.0295828565038748E-2</v>
      </c>
      <c r="G23" s="11"/>
      <c r="I23" s="91" t="s">
        <v>409</v>
      </c>
      <c r="J23" s="92">
        <v>166169</v>
      </c>
      <c r="K23" s="92">
        <v>3128</v>
      </c>
      <c r="L23" s="112">
        <f t="shared" si="1"/>
        <v>169297</v>
      </c>
      <c r="M23" s="115">
        <v>222185</v>
      </c>
    </row>
    <row r="24" spans="1:13" ht="36">
      <c r="A24" s="157"/>
      <c r="B24" s="159"/>
      <c r="C24" s="159"/>
      <c r="D24" s="105" t="s">
        <v>13</v>
      </c>
      <c r="E24" s="107">
        <v>225087</v>
      </c>
      <c r="F24" s="110">
        <v>0.53552488514457153</v>
      </c>
      <c r="G24" s="11"/>
      <c r="I24" s="91" t="s">
        <v>410</v>
      </c>
      <c r="J24" s="92">
        <v>94549.000000000015</v>
      </c>
      <c r="K24" s="92">
        <v>54427</v>
      </c>
      <c r="L24" s="112">
        <f t="shared" si="1"/>
        <v>148976</v>
      </c>
      <c r="M24" s="115">
        <v>388265</v>
      </c>
    </row>
    <row r="25" spans="1:13" ht="72">
      <c r="A25" s="157"/>
      <c r="B25" s="159"/>
      <c r="C25" s="159"/>
      <c r="D25" s="105" t="s">
        <v>14</v>
      </c>
      <c r="E25" s="107">
        <v>58432.000000000007</v>
      </c>
      <c r="F25" s="110">
        <v>0.13902086788116419</v>
      </c>
      <c r="G25" s="11"/>
      <c r="I25" s="91" t="s">
        <v>411</v>
      </c>
      <c r="J25" s="92">
        <v>110726</v>
      </c>
      <c r="K25" s="92">
        <v>18656</v>
      </c>
      <c r="L25" s="112">
        <f t="shared" si="1"/>
        <v>129382</v>
      </c>
      <c r="M25" s="115">
        <v>326370</v>
      </c>
    </row>
    <row r="26" spans="1:13" ht="24">
      <c r="A26" s="157"/>
      <c r="B26" s="159"/>
      <c r="C26" s="159"/>
      <c r="D26" s="105" t="s">
        <v>15</v>
      </c>
      <c r="E26" s="107">
        <v>18582</v>
      </c>
      <c r="F26" s="110">
        <v>4.4210120601173894E-2</v>
      </c>
      <c r="G26" s="11"/>
      <c r="I26" s="93" t="s">
        <v>412</v>
      </c>
      <c r="J26" s="113">
        <v>98786.999999999985</v>
      </c>
      <c r="K26" s="113">
        <v>68872</v>
      </c>
      <c r="L26" s="114">
        <f t="shared" si="1"/>
        <v>167659</v>
      </c>
      <c r="M26" s="116">
        <v>457821</v>
      </c>
    </row>
    <row r="27" spans="1:13" ht="36">
      <c r="A27" s="157"/>
      <c r="B27" s="158" t="s">
        <v>23</v>
      </c>
      <c r="C27" s="158" t="s">
        <v>3</v>
      </c>
      <c r="D27" s="105" t="s">
        <v>401</v>
      </c>
      <c r="E27" s="106" t="s">
        <v>18</v>
      </c>
      <c r="F27" s="110">
        <v>0</v>
      </c>
      <c r="G27" s="11"/>
    </row>
    <row r="28" spans="1:13" ht="36">
      <c r="A28" s="157"/>
      <c r="B28" s="159"/>
      <c r="C28" s="159"/>
      <c r="D28" s="105" t="s">
        <v>11</v>
      </c>
      <c r="E28" s="106" t="s">
        <v>18</v>
      </c>
      <c r="F28" s="110">
        <v>0</v>
      </c>
      <c r="G28" s="11"/>
    </row>
    <row r="29" spans="1:13" ht="72">
      <c r="A29" s="157"/>
      <c r="B29" s="159"/>
      <c r="C29" s="159"/>
      <c r="D29" s="105" t="s">
        <v>12</v>
      </c>
      <c r="E29" s="107">
        <v>11385</v>
      </c>
      <c r="F29" s="110">
        <v>0.46329453894359884</v>
      </c>
      <c r="G29" s="11"/>
    </row>
    <row r="30" spans="1:13" ht="36">
      <c r="A30" s="157"/>
      <c r="B30" s="159"/>
      <c r="C30" s="159"/>
      <c r="D30" s="105" t="s">
        <v>13</v>
      </c>
      <c r="E30" s="107">
        <v>2018</v>
      </c>
      <c r="F30" s="110">
        <v>8.2119313095141214E-2</v>
      </c>
      <c r="G30" s="11"/>
    </row>
    <row r="31" spans="1:13" ht="72">
      <c r="A31" s="157"/>
      <c r="B31" s="159"/>
      <c r="C31" s="159"/>
      <c r="D31" s="105" t="s">
        <v>14</v>
      </c>
      <c r="E31" s="107">
        <v>10340</v>
      </c>
      <c r="F31" s="110">
        <v>0.42076991942703673</v>
      </c>
      <c r="G31" s="11"/>
    </row>
    <row r="32" spans="1:13" ht="24">
      <c r="A32" s="157"/>
      <c r="B32" s="159"/>
      <c r="C32" s="159"/>
      <c r="D32" s="105" t="s">
        <v>15</v>
      </c>
      <c r="E32" s="107">
        <v>831</v>
      </c>
      <c r="F32" s="110">
        <v>3.3816228534223162E-2</v>
      </c>
      <c r="G32" s="11"/>
    </row>
    <row r="33" spans="1:7" ht="36">
      <c r="A33" s="157"/>
      <c r="B33" s="158" t="s">
        <v>24</v>
      </c>
      <c r="C33" s="158" t="s">
        <v>3</v>
      </c>
      <c r="D33" s="105" t="s">
        <v>401</v>
      </c>
      <c r="E33" s="106" t="s">
        <v>18</v>
      </c>
      <c r="F33" s="110">
        <v>0</v>
      </c>
      <c r="G33" s="11"/>
    </row>
    <row r="34" spans="1:7" ht="36">
      <c r="A34" s="157"/>
      <c r="B34" s="159"/>
      <c r="C34" s="159"/>
      <c r="D34" s="105" t="s">
        <v>11</v>
      </c>
      <c r="E34" s="107">
        <v>2647</v>
      </c>
      <c r="F34" s="110">
        <v>8.1104268161902148E-3</v>
      </c>
      <c r="G34" s="11"/>
    </row>
    <row r="35" spans="1:7" ht="72">
      <c r="A35" s="157"/>
      <c r="B35" s="159"/>
      <c r="C35" s="159"/>
      <c r="D35" s="105" t="s">
        <v>12</v>
      </c>
      <c r="E35" s="107">
        <v>2330</v>
      </c>
      <c r="F35" s="110">
        <v>7.1391365627968273E-3</v>
      </c>
      <c r="G35" s="11"/>
    </row>
    <row r="36" spans="1:7" ht="36">
      <c r="A36" s="157"/>
      <c r="B36" s="159"/>
      <c r="C36" s="159"/>
      <c r="D36" s="105" t="s">
        <v>13</v>
      </c>
      <c r="E36" s="107">
        <v>192011</v>
      </c>
      <c r="F36" s="110">
        <v>0.58832306890952002</v>
      </c>
      <c r="G36" s="11"/>
    </row>
    <row r="37" spans="1:7" ht="72">
      <c r="A37" s="157"/>
      <c r="B37" s="159"/>
      <c r="C37" s="159"/>
      <c r="D37" s="105" t="s">
        <v>14</v>
      </c>
      <c r="E37" s="107">
        <v>110726</v>
      </c>
      <c r="F37" s="110">
        <v>0.33926525109538264</v>
      </c>
      <c r="G37" s="11"/>
    </row>
    <row r="38" spans="1:7" ht="24">
      <c r="A38" s="157"/>
      <c r="B38" s="159"/>
      <c r="C38" s="159"/>
      <c r="D38" s="105" t="s">
        <v>15</v>
      </c>
      <c r="E38" s="107">
        <v>18656</v>
      </c>
      <c r="F38" s="110">
        <v>5.7162116616110564E-2</v>
      </c>
      <c r="G38" s="11"/>
    </row>
    <row r="39" spans="1:7" ht="36">
      <c r="A39" s="157"/>
      <c r="B39" s="158" t="s">
        <v>25</v>
      </c>
      <c r="C39" s="158" t="s">
        <v>3</v>
      </c>
      <c r="D39" s="105" t="s">
        <v>401</v>
      </c>
      <c r="E39" s="106" t="s">
        <v>18</v>
      </c>
      <c r="F39" s="110">
        <v>0</v>
      </c>
      <c r="G39" s="11"/>
    </row>
    <row r="40" spans="1:7" ht="36">
      <c r="A40" s="157"/>
      <c r="B40" s="159"/>
      <c r="C40" s="159"/>
      <c r="D40" s="105" t="s">
        <v>11</v>
      </c>
      <c r="E40" s="107">
        <v>19462</v>
      </c>
      <c r="F40" s="110">
        <v>5.0125558574684807E-2</v>
      </c>
      <c r="G40" s="11"/>
    </row>
    <row r="41" spans="1:7" ht="72">
      <c r="A41" s="157"/>
      <c r="B41" s="159"/>
      <c r="C41" s="159"/>
      <c r="D41" s="105" t="s">
        <v>12</v>
      </c>
      <c r="E41" s="107">
        <v>40620</v>
      </c>
      <c r="F41" s="110">
        <v>0.10461926776814803</v>
      </c>
      <c r="G41" s="11"/>
    </row>
    <row r="42" spans="1:7" ht="36">
      <c r="A42" s="157"/>
      <c r="B42" s="159"/>
      <c r="C42" s="159"/>
      <c r="D42" s="105" t="s">
        <v>13</v>
      </c>
      <c r="E42" s="107">
        <v>179207</v>
      </c>
      <c r="F42" s="110">
        <v>0.46155847166239544</v>
      </c>
      <c r="G42" s="11"/>
    </row>
    <row r="43" spans="1:7" ht="72">
      <c r="A43" s="157"/>
      <c r="B43" s="159"/>
      <c r="C43" s="159"/>
      <c r="D43" s="105" t="s">
        <v>14</v>
      </c>
      <c r="E43" s="107">
        <v>94549.000000000015</v>
      </c>
      <c r="F43" s="110">
        <v>0.24351667031537738</v>
      </c>
      <c r="G43" s="11"/>
    </row>
    <row r="44" spans="1:7" ht="24">
      <c r="A44" s="157"/>
      <c r="B44" s="159"/>
      <c r="C44" s="159"/>
      <c r="D44" s="105" t="s">
        <v>15</v>
      </c>
      <c r="E44" s="107">
        <v>54427</v>
      </c>
      <c r="F44" s="110">
        <v>0.14018003167939422</v>
      </c>
      <c r="G44" s="11"/>
    </row>
    <row r="45" spans="1:7" ht="36.75" thickBot="1">
      <c r="A45" s="157"/>
      <c r="B45" s="160" t="s">
        <v>26</v>
      </c>
      <c r="C45" s="160" t="s">
        <v>3</v>
      </c>
      <c r="D45" s="105" t="s">
        <v>401</v>
      </c>
      <c r="E45" s="106" t="s">
        <v>18</v>
      </c>
      <c r="F45" s="110">
        <v>0</v>
      </c>
      <c r="G45" s="11"/>
    </row>
    <row r="46" spans="1:7" ht="36">
      <c r="A46" s="157"/>
      <c r="B46" s="159"/>
      <c r="C46" s="159"/>
      <c r="D46" s="105" t="s">
        <v>11</v>
      </c>
      <c r="E46" s="107">
        <v>37</v>
      </c>
      <c r="F46" s="110">
        <v>8.0817612123515527E-5</v>
      </c>
      <c r="G46" s="11"/>
    </row>
    <row r="47" spans="1:7" ht="72">
      <c r="A47" s="157"/>
      <c r="B47" s="159"/>
      <c r="C47" s="159"/>
      <c r="D47" s="105" t="s">
        <v>12</v>
      </c>
      <c r="E47" s="107">
        <v>27359</v>
      </c>
      <c r="F47" s="110">
        <v>5.9759163515871933E-2</v>
      </c>
      <c r="G47" s="11"/>
    </row>
    <row r="48" spans="1:7" ht="36">
      <c r="A48" s="157"/>
      <c r="B48" s="159"/>
      <c r="C48" s="159"/>
      <c r="D48" s="105" t="s">
        <v>13</v>
      </c>
      <c r="E48" s="107">
        <v>262766</v>
      </c>
      <c r="F48" s="110">
        <v>0.57394920722291032</v>
      </c>
      <c r="G48" s="11"/>
    </row>
    <row r="49" spans="1:7" ht="72">
      <c r="A49" s="157"/>
      <c r="B49" s="159"/>
      <c r="C49" s="159"/>
      <c r="D49" s="105" t="s">
        <v>14</v>
      </c>
      <c r="E49" s="107">
        <v>98786.999999999985</v>
      </c>
      <c r="F49" s="110">
        <v>0.21577647159042501</v>
      </c>
      <c r="G49" s="11"/>
    </row>
    <row r="50" spans="1:7" ht="24.75" thickBot="1">
      <c r="A50" s="157"/>
      <c r="B50" s="152"/>
      <c r="C50" s="152"/>
      <c r="D50" s="108" t="s">
        <v>15</v>
      </c>
      <c r="E50" s="109">
        <v>68872</v>
      </c>
      <c r="F50" s="111">
        <v>0.15043434005866921</v>
      </c>
      <c r="G50" s="11"/>
    </row>
    <row r="51" spans="1:7">
      <c r="A51" s="157"/>
      <c r="G51" s="11"/>
    </row>
    <row r="52" spans="1:7">
      <c r="A52" s="157"/>
      <c r="G52" s="11"/>
    </row>
    <row r="53" spans="1:7">
      <c r="A53" s="157"/>
    </row>
    <row r="54" spans="1:7">
      <c r="A54" s="157"/>
    </row>
    <row r="55" spans="1:7">
      <c r="A55" s="157"/>
    </row>
    <row r="56" spans="1:7">
      <c r="A56" s="157"/>
    </row>
    <row r="57" spans="1:7">
      <c r="A57" s="157"/>
    </row>
    <row r="58" spans="1:7">
      <c r="A58" s="157"/>
    </row>
    <row r="59" spans="1:7">
      <c r="A59" s="157"/>
    </row>
    <row r="60" spans="1:7">
      <c r="A60" s="157"/>
    </row>
    <row r="61" spans="1:7">
      <c r="A61" s="157"/>
    </row>
    <row r="62" spans="1:7" ht="15.75" thickBot="1">
      <c r="A62" s="151"/>
    </row>
  </sheetData>
  <mergeCells count="19">
    <mergeCell ref="C45:C50"/>
    <mergeCell ref="B27:B32"/>
    <mergeCell ref="C27:C32"/>
    <mergeCell ref="A1:D2"/>
    <mergeCell ref="E1:F1"/>
    <mergeCell ref="A3:A62"/>
    <mergeCell ref="B3:B8"/>
    <mergeCell ref="C3:C8"/>
    <mergeCell ref="B9:B14"/>
    <mergeCell ref="C9:C14"/>
    <mergeCell ref="B15:B20"/>
    <mergeCell ref="C15:C20"/>
    <mergeCell ref="B21:B26"/>
    <mergeCell ref="C21:C26"/>
    <mergeCell ref="B33:B38"/>
    <mergeCell ref="C33:C38"/>
    <mergeCell ref="B39:B44"/>
    <mergeCell ref="C39:C44"/>
    <mergeCell ref="B45:B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workbookViewId="0">
      <selection activeCell="V3" sqref="V3:V11"/>
    </sheetView>
  </sheetViews>
  <sheetFormatPr defaultRowHeight="15"/>
  <cols>
    <col min="1" max="1" width="15.28515625" customWidth="1"/>
    <col min="2" max="2" width="14.85546875" customWidth="1"/>
    <col min="3" max="3" width="17.28515625" customWidth="1"/>
    <col min="11" max="11" width="21.7109375" customWidth="1"/>
    <col min="18" max="18" width="27.140625" customWidth="1"/>
    <col min="19" max="19" width="11.28515625" bestFit="1" customWidth="1"/>
  </cols>
  <sheetData>
    <row r="1" spans="1:19" ht="25.5" thickBot="1">
      <c r="A1" s="30"/>
      <c r="B1" s="30"/>
      <c r="C1" s="31"/>
      <c r="D1" s="14" t="s">
        <v>2</v>
      </c>
      <c r="E1" s="15" t="s">
        <v>16</v>
      </c>
      <c r="S1" t="s">
        <v>62</v>
      </c>
    </row>
    <row r="2" spans="1:19" ht="14.45" customHeight="1">
      <c r="A2" s="161" t="s">
        <v>27</v>
      </c>
      <c r="B2" s="161" t="s">
        <v>3</v>
      </c>
      <c r="C2" s="16" t="s">
        <v>11</v>
      </c>
      <c r="D2" s="19">
        <v>92861</v>
      </c>
      <c r="E2" s="18">
        <v>0.81818181818181823</v>
      </c>
      <c r="J2" s="32" t="s">
        <v>35</v>
      </c>
      <c r="K2" s="23" t="s">
        <v>14</v>
      </c>
      <c r="L2" s="24">
        <v>1375</v>
      </c>
      <c r="M2" s="25">
        <v>9.0909090909090912E-2</v>
      </c>
      <c r="O2" t="str">
        <f>J2</f>
        <v>Technikusok és hasonló műszaki foglalkozások</v>
      </c>
      <c r="P2" s="37">
        <f>SUM(L2:L3)</f>
        <v>1375</v>
      </c>
      <c r="R2" t="s">
        <v>43</v>
      </c>
      <c r="S2" s="38">
        <v>157326</v>
      </c>
    </row>
    <row r="3" spans="1:19" ht="36">
      <c r="A3" s="162"/>
      <c r="B3" s="162"/>
      <c r="C3" s="16" t="s">
        <v>12</v>
      </c>
      <c r="D3" s="19">
        <v>17342</v>
      </c>
      <c r="E3" s="18">
        <v>0.15151515151515152</v>
      </c>
      <c r="J3" s="33"/>
      <c r="K3" s="23" t="s">
        <v>15</v>
      </c>
      <c r="L3" s="26" t="s">
        <v>18</v>
      </c>
      <c r="M3" s="25">
        <v>0</v>
      </c>
      <c r="O3" t="str">
        <f>J4</f>
        <v>Egészségügyi foglalkozások</v>
      </c>
      <c r="P3" s="37">
        <f>SUM(L4:L5)</f>
        <v>2044</v>
      </c>
      <c r="R3" t="s">
        <v>60</v>
      </c>
      <c r="S3" s="38">
        <v>134808</v>
      </c>
    </row>
    <row r="4" spans="1:19" ht="34.15" customHeight="1">
      <c r="A4" s="162"/>
      <c r="B4" s="162"/>
      <c r="C4" s="16" t="s">
        <v>13</v>
      </c>
      <c r="D4" s="19">
        <v>3529</v>
      </c>
      <c r="E4" s="18">
        <v>3.0303030303030304E-2</v>
      </c>
      <c r="J4" s="32" t="s">
        <v>37</v>
      </c>
      <c r="K4" s="23" t="s">
        <v>14</v>
      </c>
      <c r="L4" s="24">
        <v>2044</v>
      </c>
      <c r="M4" s="25">
        <v>6.25E-2</v>
      </c>
      <c r="O4" t="str">
        <f>J6</f>
        <v>Szociális gondozási és munkaerő-piaci szolgáltatási foglalkozások</v>
      </c>
      <c r="P4" s="37">
        <f>SUM(L6:L7)</f>
        <v>79</v>
      </c>
      <c r="R4" t="s">
        <v>58</v>
      </c>
      <c r="S4" s="38">
        <v>81322</v>
      </c>
    </row>
    <row r="5" spans="1:19" ht="68.45" customHeight="1">
      <c r="A5" s="162"/>
      <c r="B5" s="162"/>
      <c r="C5" s="16" t="s">
        <v>14</v>
      </c>
      <c r="D5" s="17" t="s">
        <v>18</v>
      </c>
      <c r="E5" s="18">
        <v>0</v>
      </c>
      <c r="J5" s="33"/>
      <c r="K5" s="23" t="s">
        <v>15</v>
      </c>
      <c r="L5" s="26" t="s">
        <v>18</v>
      </c>
      <c r="M5" s="25">
        <v>0</v>
      </c>
      <c r="O5" t="str">
        <f>J8</f>
        <v>Üzleti jellegű szolgáltatások ügyintézői, hatósági ügyintézők, ügynökök</v>
      </c>
      <c r="P5" s="37">
        <f>SUM(L8:L9)</f>
        <v>24812</v>
      </c>
      <c r="R5" t="s">
        <v>45</v>
      </c>
      <c r="S5" s="38">
        <v>73350</v>
      </c>
    </row>
    <row r="6" spans="1:19" ht="22.9" customHeight="1">
      <c r="A6" s="162"/>
      <c r="B6" s="162"/>
      <c r="C6" s="16" t="s">
        <v>15</v>
      </c>
      <c r="D6" s="17" t="s">
        <v>18</v>
      </c>
      <c r="E6" s="18">
        <v>0</v>
      </c>
      <c r="J6" s="32" t="s">
        <v>39</v>
      </c>
      <c r="K6" s="23" t="s">
        <v>14</v>
      </c>
      <c r="L6" s="24">
        <v>79</v>
      </c>
      <c r="M6" s="25">
        <v>0.16666666666666663</v>
      </c>
      <c r="O6" t="str">
        <f>J10</f>
        <v>Irodai, ügyviteli foglalkozások</v>
      </c>
      <c r="P6" s="37">
        <f>SUM(L10:L11)</f>
        <v>157326</v>
      </c>
      <c r="R6" t="s">
        <v>53</v>
      </c>
      <c r="S6" s="38">
        <v>38137</v>
      </c>
    </row>
    <row r="7" spans="1:19" ht="34.15" customHeight="1">
      <c r="A7" s="162" t="s">
        <v>28</v>
      </c>
      <c r="B7" s="162" t="s">
        <v>3</v>
      </c>
      <c r="C7" s="16" t="s">
        <v>11</v>
      </c>
      <c r="D7" s="19">
        <v>20811</v>
      </c>
      <c r="E7" s="18">
        <v>0.625</v>
      </c>
      <c r="J7" s="33"/>
      <c r="K7" s="23" t="s">
        <v>15</v>
      </c>
      <c r="L7" s="26" t="s">
        <v>18</v>
      </c>
      <c r="M7" s="25">
        <v>0</v>
      </c>
      <c r="O7" t="str">
        <f>J12</f>
        <v>Ügyfélkapcsolati foglalkozások</v>
      </c>
      <c r="P7" s="37">
        <f>SUM(L12:L13)</f>
        <v>11971</v>
      </c>
      <c r="R7" t="s">
        <v>50</v>
      </c>
      <c r="S7" s="38">
        <v>35431.999999999993</v>
      </c>
    </row>
    <row r="8" spans="1:19" ht="68.45" customHeight="1">
      <c r="A8" s="162"/>
      <c r="B8" s="162"/>
      <c r="C8" s="16" t="s">
        <v>12</v>
      </c>
      <c r="D8" s="19">
        <v>28991</v>
      </c>
      <c r="E8" s="18">
        <v>0.375</v>
      </c>
      <c r="J8" s="32" t="s">
        <v>40</v>
      </c>
      <c r="K8" s="23" t="s">
        <v>14</v>
      </c>
      <c r="L8" s="24">
        <v>24812</v>
      </c>
      <c r="M8" s="25">
        <v>9.5238095238095233E-2</v>
      </c>
      <c r="O8" t="str">
        <f>J14</f>
        <v>Kereskedelmi és vendéglátó-ipari foglalkozások</v>
      </c>
      <c r="P8" s="37">
        <f>SUM(L14:L15)</f>
        <v>73350</v>
      </c>
      <c r="R8" t="s">
        <v>51</v>
      </c>
      <c r="S8" s="38">
        <v>31228</v>
      </c>
    </row>
    <row r="9" spans="1:19" ht="34.15" customHeight="1">
      <c r="A9" s="162"/>
      <c r="B9" s="162"/>
      <c r="C9" s="16" t="s">
        <v>13</v>
      </c>
      <c r="D9" s="17" t="s">
        <v>18</v>
      </c>
      <c r="E9" s="18">
        <v>0</v>
      </c>
      <c r="J9" s="33"/>
      <c r="K9" s="23" t="s">
        <v>15</v>
      </c>
      <c r="L9" s="26" t="s">
        <v>18</v>
      </c>
      <c r="M9" s="25">
        <v>0</v>
      </c>
      <c r="O9" t="str">
        <f>J16</f>
        <v>Szolgáltatási foglalkozások</v>
      </c>
      <c r="P9" s="37">
        <f>SUM(L16:L17)</f>
        <v>3664</v>
      </c>
      <c r="R9" t="s">
        <v>56</v>
      </c>
      <c r="S9" s="38">
        <v>29942</v>
      </c>
    </row>
    <row r="10" spans="1:19" ht="68.45" customHeight="1">
      <c r="A10" s="162"/>
      <c r="B10" s="162"/>
      <c r="C10" s="16" t="s">
        <v>14</v>
      </c>
      <c r="D10" s="17" t="s">
        <v>18</v>
      </c>
      <c r="E10" s="18">
        <v>0</v>
      </c>
      <c r="J10" s="35" t="s">
        <v>43</v>
      </c>
      <c r="K10" s="16" t="s">
        <v>14</v>
      </c>
      <c r="L10" s="19">
        <v>154198</v>
      </c>
      <c r="M10" s="18">
        <v>0.69230769230769229</v>
      </c>
      <c r="O10" t="str">
        <f>J18</f>
        <v>Mezőgazdasági foglalkozások</v>
      </c>
      <c r="P10" s="37">
        <f>SUM(L18:L19)</f>
        <v>9920</v>
      </c>
      <c r="R10" t="s">
        <v>55</v>
      </c>
      <c r="S10" s="38">
        <v>28674.000000000007</v>
      </c>
    </row>
    <row r="11" spans="1:19" ht="22.9" customHeight="1">
      <c r="A11" s="162"/>
      <c r="B11" s="162"/>
      <c r="C11" s="16" t="s">
        <v>15</v>
      </c>
      <c r="D11" s="17" t="s">
        <v>18</v>
      </c>
      <c r="E11" s="18">
        <v>0</v>
      </c>
      <c r="J11" s="36"/>
      <c r="K11" s="16" t="s">
        <v>15</v>
      </c>
      <c r="L11" s="19">
        <v>3128</v>
      </c>
      <c r="M11" s="18">
        <v>0.15384615384615385</v>
      </c>
      <c r="O11" t="str">
        <f>J20</f>
        <v>Erdőgazdálkodási, vadgazdálkodási és halászati foglalkozások</v>
      </c>
      <c r="P11" s="37">
        <f>SUM(L20:L21)</f>
        <v>1251</v>
      </c>
      <c r="R11" t="s">
        <v>61</v>
      </c>
      <c r="S11" s="38">
        <v>25742</v>
      </c>
    </row>
    <row r="12" spans="1:19" ht="34.15" customHeight="1">
      <c r="A12" s="162" t="s">
        <v>29</v>
      </c>
      <c r="B12" s="162" t="s">
        <v>3</v>
      </c>
      <c r="C12" s="16" t="s">
        <v>11</v>
      </c>
      <c r="D12" s="19">
        <v>8214</v>
      </c>
      <c r="E12" s="18">
        <v>1</v>
      </c>
      <c r="J12" s="35" t="s">
        <v>44</v>
      </c>
      <c r="K12" s="16" t="s">
        <v>14</v>
      </c>
      <c r="L12" s="19">
        <v>11971</v>
      </c>
      <c r="M12" s="18">
        <v>0.2</v>
      </c>
      <c r="O12" t="str">
        <f>J22</f>
        <v>Élelmiszer-ipari foglalkozások</v>
      </c>
      <c r="P12" s="37">
        <f>SUM(L22:L23)</f>
        <v>22395</v>
      </c>
      <c r="R12" t="s">
        <v>40</v>
      </c>
      <c r="S12" s="38">
        <v>24812</v>
      </c>
    </row>
    <row r="13" spans="1:19" ht="68.45" customHeight="1">
      <c r="A13" s="162"/>
      <c r="B13" s="162"/>
      <c r="C13" s="16" t="s">
        <v>12</v>
      </c>
      <c r="D13" s="17" t="s">
        <v>18</v>
      </c>
      <c r="E13" s="18">
        <v>0</v>
      </c>
      <c r="J13" s="36"/>
      <c r="K13" s="16" t="s">
        <v>15</v>
      </c>
      <c r="L13" s="17" t="s">
        <v>18</v>
      </c>
      <c r="M13" s="18">
        <v>0</v>
      </c>
      <c r="O13" t="str">
        <f>J24</f>
        <v>Könnyűipari foglalkozások</v>
      </c>
      <c r="P13" s="37">
        <f>SUM(L24:L25)</f>
        <v>35431.999999999993</v>
      </c>
      <c r="R13" t="s">
        <v>49</v>
      </c>
      <c r="S13" s="38">
        <v>22395</v>
      </c>
    </row>
    <row r="14" spans="1:19" ht="34.15" customHeight="1">
      <c r="A14" s="162"/>
      <c r="B14" s="162"/>
      <c r="C14" s="16" t="s">
        <v>13</v>
      </c>
      <c r="D14" s="17" t="s">
        <v>18</v>
      </c>
      <c r="E14" s="18">
        <v>0</v>
      </c>
      <c r="J14" s="32" t="s">
        <v>45</v>
      </c>
      <c r="K14" s="23" t="s">
        <v>14</v>
      </c>
      <c r="L14" s="24">
        <v>54768</v>
      </c>
      <c r="M14" s="25">
        <v>0.33333333333333326</v>
      </c>
      <c r="O14" t="str">
        <f>J26</f>
        <v>Fém- és villamosipari foglalkozások</v>
      </c>
      <c r="P14" s="37">
        <f>SUM(L26:L27)</f>
        <v>31228</v>
      </c>
      <c r="R14" t="s">
        <v>44</v>
      </c>
      <c r="S14" s="38">
        <v>11971</v>
      </c>
    </row>
    <row r="15" spans="1:19" ht="68.45" customHeight="1">
      <c r="A15" s="162"/>
      <c r="B15" s="162"/>
      <c r="C15" s="16" t="s">
        <v>14</v>
      </c>
      <c r="D15" s="17" t="s">
        <v>18</v>
      </c>
      <c r="E15" s="18">
        <v>0</v>
      </c>
      <c r="J15" s="33"/>
      <c r="K15" s="23" t="s">
        <v>15</v>
      </c>
      <c r="L15" s="24">
        <v>18582</v>
      </c>
      <c r="M15" s="25">
        <v>6.6666666666666666E-2</v>
      </c>
      <c r="O15" t="str">
        <f>J28</f>
        <v>Kézműipari foglalkozások</v>
      </c>
      <c r="P15" s="37">
        <f>SUM(L28:L29)</f>
        <v>2190</v>
      </c>
      <c r="R15" t="s">
        <v>47</v>
      </c>
      <c r="S15" s="38">
        <v>9920</v>
      </c>
    </row>
    <row r="16" spans="1:19" ht="22.9" customHeight="1">
      <c r="A16" s="162"/>
      <c r="B16" s="162"/>
      <c r="C16" s="16" t="s">
        <v>15</v>
      </c>
      <c r="D16" s="17" t="s">
        <v>18</v>
      </c>
      <c r="E16" s="18">
        <v>0</v>
      </c>
      <c r="J16" s="32" t="s">
        <v>46</v>
      </c>
      <c r="K16" s="23" t="s">
        <v>14</v>
      </c>
      <c r="L16" s="24">
        <v>3664</v>
      </c>
      <c r="M16" s="25">
        <v>4.7619047619047616E-2</v>
      </c>
      <c r="O16" t="str">
        <f>J30</f>
        <v>Építőipari foglalkozások</v>
      </c>
      <c r="P16" s="37">
        <f>SUM(L30:L31)</f>
        <v>38137</v>
      </c>
      <c r="R16" t="s">
        <v>57</v>
      </c>
      <c r="S16" s="38">
        <v>9038</v>
      </c>
    </row>
    <row r="17" spans="1:19" ht="34.15" customHeight="1">
      <c r="A17" s="162" t="s">
        <v>30</v>
      </c>
      <c r="B17" s="162" t="s">
        <v>3</v>
      </c>
      <c r="C17" s="16" t="s">
        <v>11</v>
      </c>
      <c r="D17" s="19">
        <v>179348.99999999997</v>
      </c>
      <c r="E17" s="18">
        <v>1</v>
      </c>
      <c r="J17" s="33"/>
      <c r="K17" s="23" t="s">
        <v>15</v>
      </c>
      <c r="L17" s="26" t="s">
        <v>18</v>
      </c>
      <c r="M17" s="25">
        <v>0</v>
      </c>
      <c r="O17" t="str">
        <f>J32</f>
        <v>Feldolgozóipari gépek kezelői</v>
      </c>
      <c r="P17" s="37">
        <f>SUM(L32:L33)</f>
        <v>28674.000000000007</v>
      </c>
      <c r="R17" t="s">
        <v>59</v>
      </c>
      <c r="S17" s="38">
        <v>7109</v>
      </c>
    </row>
    <row r="18" spans="1:19" ht="68.45" customHeight="1">
      <c r="A18" s="162"/>
      <c r="B18" s="162"/>
      <c r="C18" s="16" t="s">
        <v>12</v>
      </c>
      <c r="D18" s="17" t="s">
        <v>18</v>
      </c>
      <c r="E18" s="18">
        <v>0</v>
      </c>
      <c r="J18" s="35" t="s">
        <v>47</v>
      </c>
      <c r="K18" s="16" t="s">
        <v>14</v>
      </c>
      <c r="L18" s="19">
        <v>9920</v>
      </c>
      <c r="M18" s="18">
        <v>0.66666666666666652</v>
      </c>
      <c r="O18" t="str">
        <f>J34</f>
        <v>Összeszerelők</v>
      </c>
      <c r="P18" s="37">
        <f>SUM(L34:L35)</f>
        <v>29942</v>
      </c>
      <c r="R18" t="s">
        <v>46</v>
      </c>
      <c r="S18" s="38">
        <v>3664</v>
      </c>
    </row>
    <row r="19" spans="1:19" ht="34.15" customHeight="1">
      <c r="A19" s="162"/>
      <c r="B19" s="162"/>
      <c r="C19" s="16" t="s">
        <v>13</v>
      </c>
      <c r="D19" s="17" t="s">
        <v>18</v>
      </c>
      <c r="E19" s="18">
        <v>0</v>
      </c>
      <c r="J19" s="36"/>
      <c r="K19" s="16" t="s">
        <v>15</v>
      </c>
      <c r="L19" s="17" t="s">
        <v>18</v>
      </c>
      <c r="M19" s="18">
        <v>0</v>
      </c>
      <c r="O19" t="str">
        <f>J36</f>
        <v>Helyhez kötött gépek kezelői</v>
      </c>
      <c r="P19" s="37">
        <f>SUM(L36:L37)</f>
        <v>9038</v>
      </c>
      <c r="R19" t="s">
        <v>52</v>
      </c>
      <c r="S19" s="38">
        <v>2190</v>
      </c>
    </row>
    <row r="20" spans="1:19" ht="68.45" customHeight="1">
      <c r="A20" s="162"/>
      <c r="B20" s="162"/>
      <c r="C20" s="16" t="s">
        <v>14</v>
      </c>
      <c r="D20" s="17" t="s">
        <v>18</v>
      </c>
      <c r="E20" s="18">
        <v>0</v>
      </c>
      <c r="J20" s="35" t="s">
        <v>48</v>
      </c>
      <c r="K20" s="16" t="s">
        <v>14</v>
      </c>
      <c r="L20" s="19">
        <v>420</v>
      </c>
      <c r="M20" s="18">
        <v>0.25</v>
      </c>
      <c r="O20" t="str">
        <f>J38</f>
        <v>Járművezetők és mobil gépek kezelői</v>
      </c>
      <c r="P20" s="37">
        <f>SUM(L38:L39)</f>
        <v>81322</v>
      </c>
      <c r="R20" t="s">
        <v>37</v>
      </c>
      <c r="S20" s="38">
        <v>2044</v>
      </c>
    </row>
    <row r="21" spans="1:19" ht="22.9" customHeight="1">
      <c r="A21" s="162"/>
      <c r="B21" s="162"/>
      <c r="C21" s="16" t="s">
        <v>15</v>
      </c>
      <c r="D21" s="17" t="s">
        <v>18</v>
      </c>
      <c r="E21" s="18">
        <v>0</v>
      </c>
      <c r="J21" s="36"/>
      <c r="K21" s="16" t="s">
        <v>15</v>
      </c>
      <c r="L21" s="19">
        <v>831</v>
      </c>
      <c r="M21" s="18">
        <v>0.25</v>
      </c>
      <c r="O21" t="str">
        <f>J40</f>
        <v>Takarítók és hasonló jellegű egyszerű foglalkozások</v>
      </c>
      <c r="P21" s="37">
        <f>SUM(L40:L41)</f>
        <v>7109</v>
      </c>
      <c r="R21" t="s">
        <v>35</v>
      </c>
      <c r="S21" s="38">
        <v>1375</v>
      </c>
    </row>
    <row r="22" spans="1:19" ht="34.15" customHeight="1">
      <c r="A22" s="162" t="s">
        <v>31</v>
      </c>
      <c r="B22" s="162" t="s">
        <v>3</v>
      </c>
      <c r="C22" s="16" t="s">
        <v>11</v>
      </c>
      <c r="D22" s="19">
        <v>48397</v>
      </c>
      <c r="E22" s="18">
        <v>0.75</v>
      </c>
      <c r="J22" s="32" t="s">
        <v>49</v>
      </c>
      <c r="K22" s="23" t="s">
        <v>14</v>
      </c>
      <c r="L22" s="24">
        <v>10940</v>
      </c>
      <c r="M22" s="25">
        <v>0.6</v>
      </c>
      <c r="O22" t="str">
        <f>J42</f>
        <v>Egyszerű szolgáltatási, szállítási és hasonló foglalkozások</v>
      </c>
      <c r="P22" s="37">
        <f>SUM(L42:L43)</f>
        <v>134808</v>
      </c>
      <c r="R22" t="s">
        <v>48</v>
      </c>
      <c r="S22" s="38">
        <v>1251</v>
      </c>
    </row>
    <row r="23" spans="1:19" ht="68.45" customHeight="1">
      <c r="A23" s="162"/>
      <c r="B23" s="162"/>
      <c r="C23" s="16" t="s">
        <v>12</v>
      </c>
      <c r="D23" s="19">
        <v>10207</v>
      </c>
      <c r="E23" s="18">
        <v>0.16666666666666663</v>
      </c>
      <c r="J23" s="33"/>
      <c r="K23" s="23" t="s">
        <v>15</v>
      </c>
      <c r="L23" s="24">
        <v>11455</v>
      </c>
      <c r="M23" s="25">
        <v>0.4</v>
      </c>
      <c r="O23" t="str">
        <f>J44</f>
        <v>Egyszerű ipari, építőipari, mezőgazdasági foglalkozások</v>
      </c>
      <c r="P23" s="37">
        <f>SUM(L44:L45)</f>
        <v>25742</v>
      </c>
      <c r="R23" t="s">
        <v>39</v>
      </c>
      <c r="S23" s="38">
        <v>79</v>
      </c>
    </row>
    <row r="24" spans="1:19" ht="34.15" customHeight="1">
      <c r="A24" s="162"/>
      <c r="B24" s="162"/>
      <c r="C24" s="16" t="s">
        <v>13</v>
      </c>
      <c r="D24" s="19">
        <v>6087</v>
      </c>
      <c r="E24" s="18">
        <v>8.3333333333333315E-2</v>
      </c>
      <c r="J24" s="32" t="s">
        <v>50</v>
      </c>
      <c r="K24" s="23" t="s">
        <v>14</v>
      </c>
      <c r="L24" s="24">
        <v>33481.999999999993</v>
      </c>
      <c r="M24" s="25">
        <v>0.6</v>
      </c>
    </row>
    <row r="25" spans="1:19" ht="68.45" customHeight="1">
      <c r="A25" s="162"/>
      <c r="B25" s="162"/>
      <c r="C25" s="16" t="s">
        <v>14</v>
      </c>
      <c r="D25" s="17" t="s">
        <v>18</v>
      </c>
      <c r="E25" s="18">
        <v>0</v>
      </c>
      <c r="J25" s="33"/>
      <c r="K25" s="23" t="s">
        <v>15</v>
      </c>
      <c r="L25" s="24">
        <v>1950</v>
      </c>
      <c r="M25" s="25">
        <v>0.2</v>
      </c>
    </row>
    <row r="26" spans="1:19" ht="22.9" customHeight="1">
      <c r="A26" s="162"/>
      <c r="B26" s="162"/>
      <c r="C26" s="16" t="s">
        <v>15</v>
      </c>
      <c r="D26" s="17" t="s">
        <v>18</v>
      </c>
      <c r="E26" s="18">
        <v>0</v>
      </c>
      <c r="J26" s="32" t="s">
        <v>51</v>
      </c>
      <c r="K26" s="23" t="s">
        <v>14</v>
      </c>
      <c r="L26" s="24">
        <v>31027</v>
      </c>
      <c r="M26" s="25">
        <v>0.23529411764705879</v>
      </c>
    </row>
    <row r="27" spans="1:19" ht="34.15" customHeight="1">
      <c r="A27" s="162" t="s">
        <v>32</v>
      </c>
      <c r="B27" s="162" t="s">
        <v>3</v>
      </c>
      <c r="C27" s="16" t="s">
        <v>11</v>
      </c>
      <c r="D27" s="19">
        <v>21291</v>
      </c>
      <c r="E27" s="18">
        <v>0.76923076923076938</v>
      </c>
      <c r="J27" s="33"/>
      <c r="K27" s="23" t="s">
        <v>15</v>
      </c>
      <c r="L27" s="24">
        <v>201</v>
      </c>
      <c r="M27" s="25">
        <v>5.8823529411764698E-2</v>
      </c>
    </row>
    <row r="28" spans="1:19" ht="68.45" customHeight="1">
      <c r="A28" s="162"/>
      <c r="B28" s="162"/>
      <c r="C28" s="16" t="s">
        <v>12</v>
      </c>
      <c r="D28" s="19">
        <v>3697</v>
      </c>
      <c r="E28" s="18">
        <v>0.23076923076923075</v>
      </c>
      <c r="J28" s="32" t="s">
        <v>52</v>
      </c>
      <c r="K28" s="23" t="s">
        <v>14</v>
      </c>
      <c r="L28" s="24">
        <v>1884</v>
      </c>
      <c r="M28" s="25">
        <v>0.33333333333333326</v>
      </c>
    </row>
    <row r="29" spans="1:19" ht="34.15" customHeight="1">
      <c r="A29" s="162"/>
      <c r="B29" s="162"/>
      <c r="C29" s="16" t="s">
        <v>13</v>
      </c>
      <c r="D29" s="17" t="s">
        <v>18</v>
      </c>
      <c r="E29" s="18">
        <v>0</v>
      </c>
      <c r="J29" s="33"/>
      <c r="K29" s="23" t="s">
        <v>15</v>
      </c>
      <c r="L29" s="24">
        <v>306</v>
      </c>
      <c r="M29" s="25">
        <v>0.22222222222222221</v>
      </c>
    </row>
    <row r="30" spans="1:19" ht="68.45" customHeight="1">
      <c r="A30" s="162"/>
      <c r="B30" s="162"/>
      <c r="C30" s="16" t="s">
        <v>14</v>
      </c>
      <c r="D30" s="17" t="s">
        <v>18</v>
      </c>
      <c r="E30" s="18">
        <v>0</v>
      </c>
      <c r="J30" s="32" t="s">
        <v>53</v>
      </c>
      <c r="K30" s="23" t="s">
        <v>14</v>
      </c>
      <c r="L30" s="24">
        <v>33393</v>
      </c>
      <c r="M30" s="25">
        <v>0.58823529411764708</v>
      </c>
    </row>
    <row r="31" spans="1:19" ht="22.9" customHeight="1">
      <c r="A31" s="162"/>
      <c r="B31" s="162"/>
      <c r="C31" s="16" t="s">
        <v>15</v>
      </c>
      <c r="D31" s="17" t="s">
        <v>18</v>
      </c>
      <c r="E31" s="18">
        <v>0</v>
      </c>
      <c r="J31" s="33"/>
      <c r="K31" s="23" t="s">
        <v>15</v>
      </c>
      <c r="L31" s="24">
        <v>4744</v>
      </c>
      <c r="M31" s="25">
        <v>0.1176470588235294</v>
      </c>
    </row>
    <row r="32" spans="1:19" ht="34.15" customHeight="1">
      <c r="A32" s="162" t="s">
        <v>33</v>
      </c>
      <c r="B32" s="162" t="s">
        <v>3</v>
      </c>
      <c r="C32" s="16" t="s">
        <v>11</v>
      </c>
      <c r="D32" s="19">
        <v>19269</v>
      </c>
      <c r="E32" s="18">
        <v>0.8125</v>
      </c>
      <c r="J32" s="35" t="s">
        <v>55</v>
      </c>
      <c r="K32" s="16" t="s">
        <v>14</v>
      </c>
      <c r="L32" s="19">
        <v>24942.000000000007</v>
      </c>
      <c r="M32" s="18">
        <v>0.40909090909090912</v>
      </c>
    </row>
    <row r="33" spans="1:13" ht="68.45" customHeight="1">
      <c r="A33" s="162"/>
      <c r="B33" s="162"/>
      <c r="C33" s="16" t="s">
        <v>12</v>
      </c>
      <c r="D33" s="19">
        <v>5371</v>
      </c>
      <c r="E33" s="18">
        <v>0.125</v>
      </c>
      <c r="J33" s="36"/>
      <c r="K33" s="16" t="s">
        <v>15</v>
      </c>
      <c r="L33" s="19">
        <v>3732</v>
      </c>
      <c r="M33" s="18">
        <v>4.5454545454545456E-2</v>
      </c>
    </row>
    <row r="34" spans="1:13" ht="34.15" customHeight="1">
      <c r="A34" s="162"/>
      <c r="B34" s="162"/>
      <c r="C34" s="16" t="s">
        <v>13</v>
      </c>
      <c r="D34" s="19">
        <v>4380</v>
      </c>
      <c r="E34" s="18">
        <v>6.25E-2</v>
      </c>
      <c r="J34" s="35" t="s">
        <v>56</v>
      </c>
      <c r="K34" s="16" t="s">
        <v>14</v>
      </c>
      <c r="L34" s="19">
        <v>29942</v>
      </c>
      <c r="M34" s="18">
        <v>0.5</v>
      </c>
    </row>
    <row r="35" spans="1:13" ht="68.45" customHeight="1">
      <c r="A35" s="162"/>
      <c r="B35" s="162"/>
      <c r="C35" s="16" t="s">
        <v>14</v>
      </c>
      <c r="D35" s="17" t="s">
        <v>18</v>
      </c>
      <c r="E35" s="18">
        <v>0</v>
      </c>
      <c r="J35" s="36"/>
      <c r="K35" s="16" t="s">
        <v>15</v>
      </c>
      <c r="L35" s="17" t="s">
        <v>18</v>
      </c>
      <c r="M35" s="18">
        <v>0</v>
      </c>
    </row>
    <row r="36" spans="1:13" ht="22.9" customHeight="1">
      <c r="A36" s="162"/>
      <c r="B36" s="162"/>
      <c r="C36" s="16" t="s">
        <v>15</v>
      </c>
      <c r="D36" s="17" t="s">
        <v>18</v>
      </c>
      <c r="E36" s="18">
        <v>0</v>
      </c>
      <c r="J36" s="35" t="s">
        <v>57</v>
      </c>
      <c r="K36" s="16" t="s">
        <v>14</v>
      </c>
      <c r="L36" s="19">
        <v>7979</v>
      </c>
      <c r="M36" s="18">
        <v>0.22222222222222221</v>
      </c>
    </row>
    <row r="37" spans="1:13" ht="34.15" customHeight="1">
      <c r="A37" s="162" t="s">
        <v>34</v>
      </c>
      <c r="B37" s="162" t="s">
        <v>3</v>
      </c>
      <c r="C37" s="16" t="s">
        <v>11</v>
      </c>
      <c r="D37" s="17" t="s">
        <v>18</v>
      </c>
      <c r="E37" s="18">
        <v>0</v>
      </c>
      <c r="J37" s="36"/>
      <c r="K37" s="16" t="s">
        <v>15</v>
      </c>
      <c r="L37" s="19">
        <v>1059</v>
      </c>
      <c r="M37" s="18">
        <v>0.1111111111111111</v>
      </c>
    </row>
    <row r="38" spans="1:13" ht="68.45" customHeight="1">
      <c r="A38" s="162"/>
      <c r="B38" s="162"/>
      <c r="C38" s="16" t="s">
        <v>12</v>
      </c>
      <c r="D38" s="17" t="s">
        <v>18</v>
      </c>
      <c r="E38" s="18">
        <v>0</v>
      </c>
      <c r="J38" s="35" t="s">
        <v>58</v>
      </c>
      <c r="K38" s="16" t="s">
        <v>14</v>
      </c>
      <c r="L38" s="19">
        <v>31686</v>
      </c>
      <c r="M38" s="18">
        <v>0.5</v>
      </c>
    </row>
    <row r="39" spans="1:13" ht="34.15" customHeight="1">
      <c r="A39" s="162"/>
      <c r="B39" s="162"/>
      <c r="C39" s="16" t="s">
        <v>13</v>
      </c>
      <c r="D39" s="17" t="s">
        <v>18</v>
      </c>
      <c r="E39" s="18">
        <v>0</v>
      </c>
      <c r="J39" s="36"/>
      <c r="K39" s="16" t="s">
        <v>15</v>
      </c>
      <c r="L39" s="19">
        <v>49636</v>
      </c>
      <c r="M39" s="18">
        <v>0.21428571428571427</v>
      </c>
    </row>
    <row r="40" spans="1:13" ht="68.45" customHeight="1">
      <c r="A40" s="162"/>
      <c r="B40" s="162"/>
      <c r="C40" s="16" t="s">
        <v>14</v>
      </c>
      <c r="D40" s="17" t="s">
        <v>18</v>
      </c>
      <c r="E40" s="18">
        <v>0</v>
      </c>
      <c r="J40" s="32" t="s">
        <v>59</v>
      </c>
      <c r="K40" s="23" t="s">
        <v>14</v>
      </c>
      <c r="L40" s="24">
        <v>6826</v>
      </c>
      <c r="M40" s="25">
        <v>0.4</v>
      </c>
    </row>
    <row r="41" spans="1:13" ht="22.9" customHeight="1">
      <c r="A41" s="162"/>
      <c r="B41" s="162"/>
      <c r="C41" s="16" t="s">
        <v>15</v>
      </c>
      <c r="D41" s="17" t="s">
        <v>18</v>
      </c>
      <c r="E41" s="18">
        <v>0</v>
      </c>
      <c r="J41" s="33"/>
      <c r="K41" s="23" t="s">
        <v>15</v>
      </c>
      <c r="L41" s="24">
        <v>283</v>
      </c>
      <c r="M41" s="25">
        <v>0.2</v>
      </c>
    </row>
    <row r="42" spans="1:13" ht="34.15" customHeight="1">
      <c r="A42" s="163" t="s">
        <v>35</v>
      </c>
      <c r="B42" s="163" t="s">
        <v>3</v>
      </c>
      <c r="C42" s="23" t="s">
        <v>11</v>
      </c>
      <c r="D42" s="24">
        <v>3162</v>
      </c>
      <c r="E42" s="25">
        <v>0.18181818181818182</v>
      </c>
      <c r="J42" s="32" t="s">
        <v>60</v>
      </c>
      <c r="K42" s="23" t="s">
        <v>14</v>
      </c>
      <c r="L42" s="24">
        <v>66219</v>
      </c>
      <c r="M42" s="25">
        <v>0.33333333333333326</v>
      </c>
    </row>
    <row r="43" spans="1:13" ht="68.45" customHeight="1">
      <c r="A43" s="163"/>
      <c r="B43" s="163"/>
      <c r="C43" s="23" t="s">
        <v>12</v>
      </c>
      <c r="D43" s="24">
        <v>31599</v>
      </c>
      <c r="E43" s="25">
        <v>0.4242424242424242</v>
      </c>
      <c r="J43" s="33"/>
      <c r="K43" s="23" t="s">
        <v>15</v>
      </c>
      <c r="L43" s="24">
        <v>68589</v>
      </c>
      <c r="M43" s="25">
        <v>0.4</v>
      </c>
    </row>
    <row r="44" spans="1:13" ht="34.15" customHeight="1" thickBot="1">
      <c r="A44" s="163"/>
      <c r="B44" s="163"/>
      <c r="C44" s="23" t="s">
        <v>13</v>
      </c>
      <c r="D44" s="24">
        <v>56272</v>
      </c>
      <c r="E44" s="25">
        <v>0.30303030303030304</v>
      </c>
      <c r="J44" s="34" t="s">
        <v>61</v>
      </c>
      <c r="K44" s="23" t="s">
        <v>14</v>
      </c>
      <c r="L44" s="24">
        <v>25742</v>
      </c>
      <c r="M44" s="25">
        <v>0.5</v>
      </c>
    </row>
    <row r="45" spans="1:13" ht="68.45" customHeight="1" thickBot="1">
      <c r="A45" s="163"/>
      <c r="B45" s="163"/>
      <c r="C45" s="23" t="s">
        <v>14</v>
      </c>
      <c r="D45" s="24">
        <v>1375</v>
      </c>
      <c r="E45" s="25">
        <v>9.0909090909090912E-2</v>
      </c>
      <c r="J45" s="33"/>
      <c r="K45" s="27" t="s">
        <v>15</v>
      </c>
      <c r="L45" s="28" t="s">
        <v>18</v>
      </c>
      <c r="M45" s="29">
        <v>0</v>
      </c>
    </row>
    <row r="46" spans="1:13" ht="22.9" customHeight="1">
      <c r="A46" s="163"/>
      <c r="B46" s="163"/>
      <c r="C46" s="23" t="s">
        <v>15</v>
      </c>
      <c r="D46" s="26" t="s">
        <v>18</v>
      </c>
      <c r="E46" s="25">
        <v>0</v>
      </c>
    </row>
    <row r="47" spans="1:13" ht="34.15" customHeight="1">
      <c r="A47" s="163" t="s">
        <v>36</v>
      </c>
      <c r="B47" s="163" t="s">
        <v>3</v>
      </c>
      <c r="C47" s="23" t="s">
        <v>11</v>
      </c>
      <c r="D47" s="24">
        <v>9386</v>
      </c>
      <c r="E47" s="25">
        <v>0.4</v>
      </c>
    </row>
    <row r="48" spans="1:13" ht="68.45" customHeight="1">
      <c r="A48" s="163"/>
      <c r="B48" s="163"/>
      <c r="C48" s="23" t="s">
        <v>12</v>
      </c>
      <c r="D48" s="24">
        <v>5496</v>
      </c>
      <c r="E48" s="25">
        <v>0.4</v>
      </c>
    </row>
    <row r="49" spans="1:5" ht="34.15" customHeight="1">
      <c r="A49" s="163"/>
      <c r="B49" s="163"/>
      <c r="C49" s="23" t="s">
        <v>13</v>
      </c>
      <c r="D49" s="24">
        <v>4970</v>
      </c>
      <c r="E49" s="25">
        <v>0.2</v>
      </c>
    </row>
    <row r="50" spans="1:5" ht="68.45" customHeight="1">
      <c r="A50" s="163"/>
      <c r="B50" s="163"/>
      <c r="C50" s="23" t="s">
        <v>14</v>
      </c>
      <c r="D50" s="26" t="s">
        <v>18</v>
      </c>
      <c r="E50" s="25">
        <v>0</v>
      </c>
    </row>
    <row r="51" spans="1:5" ht="22.9" customHeight="1">
      <c r="A51" s="163"/>
      <c r="B51" s="163"/>
      <c r="C51" s="23" t="s">
        <v>15</v>
      </c>
      <c r="D51" s="26" t="s">
        <v>18</v>
      </c>
      <c r="E51" s="25">
        <v>0</v>
      </c>
    </row>
    <row r="52" spans="1:5" ht="34.15" customHeight="1">
      <c r="A52" s="163" t="s">
        <v>37</v>
      </c>
      <c r="B52" s="163" t="s">
        <v>3</v>
      </c>
      <c r="C52" s="23" t="s">
        <v>11</v>
      </c>
      <c r="D52" s="24">
        <v>76928</v>
      </c>
      <c r="E52" s="25">
        <v>0.375</v>
      </c>
    </row>
    <row r="53" spans="1:5" ht="68.45" customHeight="1">
      <c r="A53" s="163"/>
      <c r="B53" s="163"/>
      <c r="C53" s="23" t="s">
        <v>12</v>
      </c>
      <c r="D53" s="24">
        <v>4146</v>
      </c>
      <c r="E53" s="25">
        <v>0.3125</v>
      </c>
    </row>
    <row r="54" spans="1:5" ht="34.15" customHeight="1">
      <c r="A54" s="163"/>
      <c r="B54" s="163"/>
      <c r="C54" s="23" t="s">
        <v>13</v>
      </c>
      <c r="D54" s="24">
        <v>19051</v>
      </c>
      <c r="E54" s="25">
        <v>0.25</v>
      </c>
    </row>
    <row r="55" spans="1:5" ht="68.45" customHeight="1">
      <c r="A55" s="163"/>
      <c r="B55" s="163"/>
      <c r="C55" s="23" t="s">
        <v>14</v>
      </c>
      <c r="D55" s="24">
        <v>2044</v>
      </c>
      <c r="E55" s="25">
        <v>6.25E-2</v>
      </c>
    </row>
    <row r="56" spans="1:5" ht="22.9" customHeight="1">
      <c r="A56" s="163"/>
      <c r="B56" s="163"/>
      <c r="C56" s="23" t="s">
        <v>15</v>
      </c>
      <c r="D56" s="26" t="s">
        <v>18</v>
      </c>
      <c r="E56" s="25">
        <v>0</v>
      </c>
    </row>
    <row r="57" spans="1:5" ht="34.15" customHeight="1">
      <c r="A57" s="163" t="s">
        <v>38</v>
      </c>
      <c r="B57" s="163" t="s">
        <v>3</v>
      </c>
      <c r="C57" s="23" t="s">
        <v>11</v>
      </c>
      <c r="D57" s="24">
        <v>11343</v>
      </c>
      <c r="E57" s="25">
        <v>1</v>
      </c>
    </row>
    <row r="58" spans="1:5" ht="68.45" customHeight="1">
      <c r="A58" s="163"/>
      <c r="B58" s="163"/>
      <c r="C58" s="23" t="s">
        <v>12</v>
      </c>
      <c r="D58" s="26" t="s">
        <v>18</v>
      </c>
      <c r="E58" s="25">
        <v>0</v>
      </c>
    </row>
    <row r="59" spans="1:5" ht="34.15" customHeight="1">
      <c r="A59" s="163"/>
      <c r="B59" s="163"/>
      <c r="C59" s="23" t="s">
        <v>13</v>
      </c>
      <c r="D59" s="26" t="s">
        <v>18</v>
      </c>
      <c r="E59" s="25">
        <v>0</v>
      </c>
    </row>
    <row r="60" spans="1:5" ht="68.45" customHeight="1">
      <c r="A60" s="163"/>
      <c r="B60" s="163"/>
      <c r="C60" s="23" t="s">
        <v>14</v>
      </c>
      <c r="D60" s="26" t="s">
        <v>18</v>
      </c>
      <c r="E60" s="25">
        <v>0</v>
      </c>
    </row>
    <row r="61" spans="1:5" ht="22.9" customHeight="1">
      <c r="A61" s="163"/>
      <c r="B61" s="163"/>
      <c r="C61" s="23" t="s">
        <v>15</v>
      </c>
      <c r="D61" s="26" t="s">
        <v>18</v>
      </c>
      <c r="E61" s="25">
        <v>0</v>
      </c>
    </row>
    <row r="62" spans="1:5" ht="34.15" customHeight="1">
      <c r="A62" s="163" t="s">
        <v>39</v>
      </c>
      <c r="B62" s="163" t="s">
        <v>3</v>
      </c>
      <c r="C62" s="23" t="s">
        <v>11</v>
      </c>
      <c r="D62" s="24">
        <v>42165</v>
      </c>
      <c r="E62" s="25">
        <v>0.66666666666666652</v>
      </c>
    </row>
    <row r="63" spans="1:5" ht="68.45" customHeight="1">
      <c r="A63" s="163"/>
      <c r="B63" s="163"/>
      <c r="C63" s="23" t="s">
        <v>12</v>
      </c>
      <c r="D63" s="24">
        <v>3474</v>
      </c>
      <c r="E63" s="25">
        <v>0.16666666666666663</v>
      </c>
    </row>
    <row r="64" spans="1:5" ht="34.15" customHeight="1">
      <c r="A64" s="163"/>
      <c r="B64" s="163"/>
      <c r="C64" s="23" t="s">
        <v>13</v>
      </c>
      <c r="D64" s="26" t="s">
        <v>18</v>
      </c>
      <c r="E64" s="25">
        <v>0</v>
      </c>
    </row>
    <row r="65" spans="1:5" ht="68.45" customHeight="1">
      <c r="A65" s="163"/>
      <c r="B65" s="163"/>
      <c r="C65" s="23" t="s">
        <v>14</v>
      </c>
      <c r="D65" s="24">
        <v>79</v>
      </c>
      <c r="E65" s="25">
        <v>0.16666666666666663</v>
      </c>
    </row>
    <row r="66" spans="1:5" ht="22.9" customHeight="1">
      <c r="A66" s="163"/>
      <c r="B66" s="163"/>
      <c r="C66" s="23" t="s">
        <v>15</v>
      </c>
      <c r="D66" s="26" t="s">
        <v>18</v>
      </c>
      <c r="E66" s="25">
        <v>0</v>
      </c>
    </row>
    <row r="67" spans="1:5" ht="34.9" customHeight="1">
      <c r="A67" s="163" t="s">
        <v>40</v>
      </c>
      <c r="B67" s="163" t="s">
        <v>3</v>
      </c>
      <c r="C67" s="23" t="s">
        <v>11</v>
      </c>
      <c r="D67" s="24">
        <v>11346</v>
      </c>
      <c r="E67" s="25">
        <v>0.14285714285714285</v>
      </c>
    </row>
    <row r="68" spans="1:5" ht="68.45" customHeight="1">
      <c r="A68" s="163"/>
      <c r="B68" s="163"/>
      <c r="C68" s="23" t="s">
        <v>12</v>
      </c>
      <c r="D68" s="24">
        <v>119590</v>
      </c>
      <c r="E68" s="25">
        <v>0.42857142857142855</v>
      </c>
    </row>
    <row r="69" spans="1:5" ht="34.15" customHeight="1">
      <c r="A69" s="163"/>
      <c r="B69" s="163"/>
      <c r="C69" s="23" t="s">
        <v>13</v>
      </c>
      <c r="D69" s="24">
        <v>33973</v>
      </c>
      <c r="E69" s="25">
        <v>0.33333333333333326</v>
      </c>
    </row>
    <row r="70" spans="1:5" ht="68.45" customHeight="1">
      <c r="A70" s="163"/>
      <c r="B70" s="163"/>
      <c r="C70" s="23" t="s">
        <v>14</v>
      </c>
      <c r="D70" s="24">
        <v>24812</v>
      </c>
      <c r="E70" s="25">
        <v>9.5238095238095233E-2</v>
      </c>
    </row>
    <row r="71" spans="1:5" ht="22.9" customHeight="1">
      <c r="A71" s="163"/>
      <c r="B71" s="163"/>
      <c r="C71" s="23" t="s">
        <v>15</v>
      </c>
      <c r="D71" s="26" t="s">
        <v>18</v>
      </c>
      <c r="E71" s="25">
        <v>0</v>
      </c>
    </row>
    <row r="72" spans="1:5" ht="34.15" customHeight="1">
      <c r="A72" s="163" t="s">
        <v>41</v>
      </c>
      <c r="B72" s="163" t="s">
        <v>3</v>
      </c>
      <c r="C72" s="23" t="s">
        <v>11</v>
      </c>
      <c r="D72" s="24">
        <v>5747</v>
      </c>
      <c r="E72" s="25">
        <v>0.6</v>
      </c>
    </row>
    <row r="73" spans="1:5" ht="68.45" customHeight="1">
      <c r="A73" s="163"/>
      <c r="B73" s="163"/>
      <c r="C73" s="23" t="s">
        <v>12</v>
      </c>
      <c r="D73" s="24">
        <v>1939</v>
      </c>
      <c r="E73" s="25">
        <v>0.2</v>
      </c>
    </row>
    <row r="74" spans="1:5" ht="34.15" customHeight="1">
      <c r="A74" s="163"/>
      <c r="B74" s="163"/>
      <c r="C74" s="23" t="s">
        <v>13</v>
      </c>
      <c r="D74" s="24">
        <v>2327</v>
      </c>
      <c r="E74" s="25">
        <v>0.2</v>
      </c>
    </row>
    <row r="75" spans="1:5" ht="68.45" customHeight="1">
      <c r="A75" s="163"/>
      <c r="B75" s="163"/>
      <c r="C75" s="23" t="s">
        <v>14</v>
      </c>
      <c r="D75" s="26" t="s">
        <v>18</v>
      </c>
      <c r="E75" s="25">
        <v>0</v>
      </c>
    </row>
    <row r="76" spans="1:5" ht="22.9" customHeight="1">
      <c r="A76" s="163"/>
      <c r="B76" s="163"/>
      <c r="C76" s="23" t="s">
        <v>15</v>
      </c>
      <c r="D76" s="26" t="s">
        <v>18</v>
      </c>
      <c r="E76" s="25">
        <v>0</v>
      </c>
    </row>
    <row r="77" spans="1:5" ht="34.15" customHeight="1">
      <c r="A77" s="163" t="s">
        <v>42</v>
      </c>
      <c r="B77" s="163" t="s">
        <v>3</v>
      </c>
      <c r="C77" s="23" t="s">
        <v>11</v>
      </c>
      <c r="D77" s="26" t="s">
        <v>18</v>
      </c>
      <c r="E77" s="25">
        <v>0</v>
      </c>
    </row>
    <row r="78" spans="1:5" ht="68.45" customHeight="1">
      <c r="A78" s="163"/>
      <c r="B78" s="163"/>
      <c r="C78" s="23" t="s">
        <v>12</v>
      </c>
      <c r="D78" s="26" t="s">
        <v>18</v>
      </c>
      <c r="E78" s="25">
        <v>0</v>
      </c>
    </row>
    <row r="79" spans="1:5" ht="34.15" customHeight="1">
      <c r="A79" s="163"/>
      <c r="B79" s="163"/>
      <c r="C79" s="23" t="s">
        <v>13</v>
      </c>
      <c r="D79" s="26" t="s">
        <v>18</v>
      </c>
      <c r="E79" s="25">
        <v>0</v>
      </c>
    </row>
    <row r="80" spans="1:5" ht="68.45" customHeight="1">
      <c r="A80" s="163"/>
      <c r="B80" s="163"/>
      <c r="C80" s="23" t="s">
        <v>14</v>
      </c>
      <c r="D80" s="26" t="s">
        <v>18</v>
      </c>
      <c r="E80" s="25">
        <v>0</v>
      </c>
    </row>
    <row r="81" spans="1:5" ht="22.9" customHeight="1">
      <c r="A81" s="163"/>
      <c r="B81" s="163"/>
      <c r="C81" s="23" t="s">
        <v>15</v>
      </c>
      <c r="D81" s="26" t="s">
        <v>18</v>
      </c>
      <c r="E81" s="25">
        <v>0</v>
      </c>
    </row>
    <row r="82" spans="1:5" ht="34.15" customHeight="1">
      <c r="A82" s="162" t="s">
        <v>43</v>
      </c>
      <c r="B82" s="162" t="s">
        <v>3</v>
      </c>
      <c r="C82" s="16" t="s">
        <v>11</v>
      </c>
      <c r="D82" s="17" t="s">
        <v>18</v>
      </c>
      <c r="E82" s="18">
        <v>0</v>
      </c>
    </row>
    <row r="83" spans="1:5" ht="68.45" customHeight="1">
      <c r="A83" s="162"/>
      <c r="B83" s="162"/>
      <c r="C83" s="16" t="s">
        <v>12</v>
      </c>
      <c r="D83" s="17" t="s">
        <v>18</v>
      </c>
      <c r="E83" s="18">
        <v>0</v>
      </c>
    </row>
    <row r="84" spans="1:5" ht="34.15" customHeight="1">
      <c r="A84" s="162"/>
      <c r="B84" s="162"/>
      <c r="C84" s="16" t="s">
        <v>13</v>
      </c>
      <c r="D84" s="19">
        <v>20968</v>
      </c>
      <c r="E84" s="18">
        <v>0.15384615384615385</v>
      </c>
    </row>
    <row r="85" spans="1:5" ht="68.45" customHeight="1">
      <c r="A85" s="162"/>
      <c r="B85" s="162"/>
      <c r="C85" s="16" t="s">
        <v>14</v>
      </c>
      <c r="D85" s="19">
        <v>154198</v>
      </c>
      <c r="E85" s="18">
        <v>0.69230769230769229</v>
      </c>
    </row>
    <row r="86" spans="1:5" ht="22.9" customHeight="1">
      <c r="A86" s="162"/>
      <c r="B86" s="162"/>
      <c r="C86" s="16" t="s">
        <v>15</v>
      </c>
      <c r="D86" s="19">
        <v>3128</v>
      </c>
      <c r="E86" s="18">
        <v>0.15384615384615385</v>
      </c>
    </row>
    <row r="87" spans="1:5" ht="34.15" customHeight="1">
      <c r="A87" s="162" t="s">
        <v>44</v>
      </c>
      <c r="B87" s="162" t="s">
        <v>3</v>
      </c>
      <c r="C87" s="16" t="s">
        <v>11</v>
      </c>
      <c r="D87" s="17" t="s">
        <v>18</v>
      </c>
      <c r="E87" s="18">
        <v>0</v>
      </c>
    </row>
    <row r="88" spans="1:5" ht="68.45" customHeight="1">
      <c r="A88" s="162"/>
      <c r="B88" s="162"/>
      <c r="C88" s="16" t="s">
        <v>12</v>
      </c>
      <c r="D88" s="19">
        <v>954</v>
      </c>
      <c r="E88" s="18">
        <v>0.2</v>
      </c>
    </row>
    <row r="89" spans="1:5" ht="34.15" customHeight="1">
      <c r="A89" s="162"/>
      <c r="B89" s="162"/>
      <c r="C89" s="16" t="s">
        <v>13</v>
      </c>
      <c r="D89" s="19">
        <v>30966</v>
      </c>
      <c r="E89" s="18">
        <v>0.6</v>
      </c>
    </row>
    <row r="90" spans="1:5" ht="68.45" customHeight="1">
      <c r="A90" s="162"/>
      <c r="B90" s="162"/>
      <c r="C90" s="16" t="s">
        <v>14</v>
      </c>
      <c r="D90" s="19">
        <v>11971</v>
      </c>
      <c r="E90" s="18">
        <v>0.2</v>
      </c>
    </row>
    <row r="91" spans="1:5" ht="22.9" customHeight="1">
      <c r="A91" s="162"/>
      <c r="B91" s="162"/>
      <c r="C91" s="16" t="s">
        <v>15</v>
      </c>
      <c r="D91" s="17" t="s">
        <v>18</v>
      </c>
      <c r="E91" s="18">
        <v>0</v>
      </c>
    </row>
    <row r="92" spans="1:5" ht="34.15" customHeight="1">
      <c r="A92" s="163" t="s">
        <v>45</v>
      </c>
      <c r="B92" s="163" t="s">
        <v>3</v>
      </c>
      <c r="C92" s="23" t="s">
        <v>11</v>
      </c>
      <c r="D92" s="26" t="s">
        <v>18</v>
      </c>
      <c r="E92" s="25">
        <v>0</v>
      </c>
    </row>
    <row r="93" spans="1:5" ht="68.45" customHeight="1">
      <c r="A93" s="163"/>
      <c r="B93" s="163"/>
      <c r="C93" s="23" t="s">
        <v>12</v>
      </c>
      <c r="D93" s="24">
        <v>11155</v>
      </c>
      <c r="E93" s="25">
        <v>0.13333333333333333</v>
      </c>
    </row>
    <row r="94" spans="1:5" ht="34.15" customHeight="1">
      <c r="A94" s="163"/>
      <c r="B94" s="163"/>
      <c r="C94" s="23" t="s">
        <v>13</v>
      </c>
      <c r="D94" s="24">
        <v>201098</v>
      </c>
      <c r="E94" s="25">
        <v>0.46666666666666662</v>
      </c>
    </row>
    <row r="95" spans="1:5" ht="68.45" customHeight="1">
      <c r="A95" s="163"/>
      <c r="B95" s="163"/>
      <c r="C95" s="23" t="s">
        <v>14</v>
      </c>
      <c r="D95" s="24">
        <v>54768</v>
      </c>
      <c r="E95" s="25">
        <v>0.33333333333333326</v>
      </c>
    </row>
    <row r="96" spans="1:5" ht="22.9" customHeight="1">
      <c r="A96" s="163"/>
      <c r="B96" s="163"/>
      <c r="C96" s="23" t="s">
        <v>15</v>
      </c>
      <c r="D96" s="24">
        <v>18582</v>
      </c>
      <c r="E96" s="25">
        <v>6.6666666666666666E-2</v>
      </c>
    </row>
    <row r="97" spans="1:5" ht="34.15" customHeight="1">
      <c r="A97" s="163" t="s">
        <v>46</v>
      </c>
      <c r="B97" s="163" t="s">
        <v>3</v>
      </c>
      <c r="C97" s="23" t="s">
        <v>11</v>
      </c>
      <c r="D97" s="24">
        <v>92867</v>
      </c>
      <c r="E97" s="25">
        <v>0.38095238095238093</v>
      </c>
    </row>
    <row r="98" spans="1:5" ht="68.45" customHeight="1">
      <c r="A98" s="163"/>
      <c r="B98" s="163"/>
      <c r="C98" s="23" t="s">
        <v>12</v>
      </c>
      <c r="D98" s="24">
        <v>14188</v>
      </c>
      <c r="E98" s="25">
        <v>0.38095238095238093</v>
      </c>
    </row>
    <row r="99" spans="1:5" ht="34.15" customHeight="1">
      <c r="A99" s="163"/>
      <c r="B99" s="163"/>
      <c r="C99" s="23" t="s">
        <v>13</v>
      </c>
      <c r="D99" s="24">
        <v>23989</v>
      </c>
      <c r="E99" s="25">
        <v>0.19047619047619047</v>
      </c>
    </row>
    <row r="100" spans="1:5" ht="68.45" customHeight="1">
      <c r="A100" s="163"/>
      <c r="B100" s="163"/>
      <c r="C100" s="23" t="s">
        <v>14</v>
      </c>
      <c r="D100" s="24">
        <v>3664</v>
      </c>
      <c r="E100" s="25">
        <v>4.7619047619047616E-2</v>
      </c>
    </row>
    <row r="101" spans="1:5" ht="22.9" customHeight="1">
      <c r="A101" s="163"/>
      <c r="B101" s="163"/>
      <c r="C101" s="23" t="s">
        <v>15</v>
      </c>
      <c r="D101" s="26" t="s">
        <v>18</v>
      </c>
      <c r="E101" s="25">
        <v>0</v>
      </c>
    </row>
    <row r="102" spans="1:5" ht="34.15" customHeight="1">
      <c r="A102" s="162" t="s">
        <v>47</v>
      </c>
      <c r="B102" s="162" t="s">
        <v>3</v>
      </c>
      <c r="C102" s="16" t="s">
        <v>11</v>
      </c>
      <c r="D102" s="17" t="s">
        <v>18</v>
      </c>
      <c r="E102" s="18">
        <v>0</v>
      </c>
    </row>
    <row r="103" spans="1:5" ht="68.45" customHeight="1">
      <c r="A103" s="162"/>
      <c r="B103" s="162"/>
      <c r="C103" s="16" t="s">
        <v>12</v>
      </c>
      <c r="D103" s="19">
        <v>9282</v>
      </c>
      <c r="E103" s="18">
        <v>0.16666666666666663</v>
      </c>
    </row>
    <row r="104" spans="1:5" ht="34.15" customHeight="1">
      <c r="A104" s="162"/>
      <c r="B104" s="162"/>
      <c r="C104" s="16" t="s">
        <v>13</v>
      </c>
      <c r="D104" s="19">
        <v>1281</v>
      </c>
      <c r="E104" s="18">
        <v>0.16666666666666663</v>
      </c>
    </row>
    <row r="105" spans="1:5" ht="68.45" customHeight="1">
      <c r="A105" s="162"/>
      <c r="B105" s="162"/>
      <c r="C105" s="16" t="s">
        <v>14</v>
      </c>
      <c r="D105" s="19">
        <v>9920</v>
      </c>
      <c r="E105" s="18">
        <v>0.66666666666666652</v>
      </c>
    </row>
    <row r="106" spans="1:5" ht="22.9" customHeight="1">
      <c r="A106" s="162"/>
      <c r="B106" s="162"/>
      <c r="C106" s="16" t="s">
        <v>15</v>
      </c>
      <c r="D106" s="17" t="s">
        <v>18</v>
      </c>
      <c r="E106" s="18">
        <v>0</v>
      </c>
    </row>
    <row r="107" spans="1:5" ht="34.15" customHeight="1">
      <c r="A107" s="162" t="s">
        <v>48</v>
      </c>
      <c r="B107" s="162" t="s">
        <v>3</v>
      </c>
      <c r="C107" s="16" t="s">
        <v>11</v>
      </c>
      <c r="D107" s="17" t="s">
        <v>18</v>
      </c>
      <c r="E107" s="18">
        <v>0</v>
      </c>
    </row>
    <row r="108" spans="1:5" ht="68.45" customHeight="1">
      <c r="A108" s="162"/>
      <c r="B108" s="162"/>
      <c r="C108" s="16" t="s">
        <v>12</v>
      </c>
      <c r="D108" s="19">
        <v>2103</v>
      </c>
      <c r="E108" s="18">
        <v>0.25</v>
      </c>
    </row>
    <row r="109" spans="1:5" ht="34.15" customHeight="1">
      <c r="A109" s="162"/>
      <c r="B109" s="162"/>
      <c r="C109" s="16" t="s">
        <v>13</v>
      </c>
      <c r="D109" s="19">
        <v>737</v>
      </c>
      <c r="E109" s="18">
        <v>0.25</v>
      </c>
    </row>
    <row r="110" spans="1:5" ht="68.45" customHeight="1">
      <c r="A110" s="162"/>
      <c r="B110" s="162"/>
      <c r="C110" s="16" t="s">
        <v>14</v>
      </c>
      <c r="D110" s="19">
        <v>420</v>
      </c>
      <c r="E110" s="18">
        <v>0.25</v>
      </c>
    </row>
    <row r="111" spans="1:5" ht="22.9" customHeight="1">
      <c r="A111" s="162"/>
      <c r="B111" s="162"/>
      <c r="C111" s="16" t="s">
        <v>15</v>
      </c>
      <c r="D111" s="19">
        <v>831</v>
      </c>
      <c r="E111" s="18">
        <v>0.25</v>
      </c>
    </row>
    <row r="112" spans="1:5" ht="34.15" customHeight="1">
      <c r="A112" s="163" t="s">
        <v>49</v>
      </c>
      <c r="B112" s="163" t="s">
        <v>3</v>
      </c>
      <c r="C112" s="23" t="s">
        <v>11</v>
      </c>
      <c r="D112" s="26" t="s">
        <v>18</v>
      </c>
      <c r="E112" s="25">
        <v>0</v>
      </c>
    </row>
    <row r="113" spans="1:5" ht="68.45" customHeight="1">
      <c r="A113" s="163"/>
      <c r="B113" s="163"/>
      <c r="C113" s="23" t="s">
        <v>12</v>
      </c>
      <c r="D113" s="26" t="s">
        <v>18</v>
      </c>
      <c r="E113" s="25">
        <v>0</v>
      </c>
    </row>
    <row r="114" spans="1:5" ht="34.15" customHeight="1">
      <c r="A114" s="163"/>
      <c r="B114" s="163"/>
      <c r="C114" s="23" t="s">
        <v>13</v>
      </c>
      <c r="D114" s="26" t="s">
        <v>18</v>
      </c>
      <c r="E114" s="25">
        <v>0</v>
      </c>
    </row>
    <row r="115" spans="1:5" ht="68.45" customHeight="1">
      <c r="A115" s="163"/>
      <c r="B115" s="163"/>
      <c r="C115" s="23" t="s">
        <v>14</v>
      </c>
      <c r="D115" s="24">
        <v>10940</v>
      </c>
      <c r="E115" s="25">
        <v>0.6</v>
      </c>
    </row>
    <row r="116" spans="1:5" ht="22.9" customHeight="1">
      <c r="A116" s="163"/>
      <c r="B116" s="163"/>
      <c r="C116" s="23" t="s">
        <v>15</v>
      </c>
      <c r="D116" s="24">
        <v>11455</v>
      </c>
      <c r="E116" s="25">
        <v>0.4</v>
      </c>
    </row>
    <row r="117" spans="1:5" ht="34.15" customHeight="1">
      <c r="A117" s="163" t="s">
        <v>50</v>
      </c>
      <c r="B117" s="163" t="s">
        <v>3</v>
      </c>
      <c r="C117" s="23" t="s">
        <v>11</v>
      </c>
      <c r="D117" s="26" t="s">
        <v>18</v>
      </c>
      <c r="E117" s="25">
        <v>0</v>
      </c>
    </row>
    <row r="118" spans="1:5" ht="68.45" customHeight="1">
      <c r="A118" s="163"/>
      <c r="B118" s="163"/>
      <c r="C118" s="23" t="s">
        <v>12</v>
      </c>
      <c r="D118" s="26" t="s">
        <v>18</v>
      </c>
      <c r="E118" s="25">
        <v>0</v>
      </c>
    </row>
    <row r="119" spans="1:5" ht="34.15" customHeight="1">
      <c r="A119" s="163"/>
      <c r="B119" s="163"/>
      <c r="C119" s="23" t="s">
        <v>13</v>
      </c>
      <c r="D119" s="24">
        <v>4505</v>
      </c>
      <c r="E119" s="25">
        <v>0.2</v>
      </c>
    </row>
    <row r="120" spans="1:5" ht="68.45" customHeight="1">
      <c r="A120" s="163"/>
      <c r="B120" s="163"/>
      <c r="C120" s="23" t="s">
        <v>14</v>
      </c>
      <c r="D120" s="24">
        <v>33481.999999999993</v>
      </c>
      <c r="E120" s="25">
        <v>0.6</v>
      </c>
    </row>
    <row r="121" spans="1:5" ht="22.9" customHeight="1">
      <c r="A121" s="163"/>
      <c r="B121" s="163"/>
      <c r="C121" s="23" t="s">
        <v>15</v>
      </c>
      <c r="D121" s="24">
        <v>1950</v>
      </c>
      <c r="E121" s="25">
        <v>0.2</v>
      </c>
    </row>
    <row r="122" spans="1:5" ht="24">
      <c r="A122" s="163" t="s">
        <v>51</v>
      </c>
      <c r="B122" s="163" t="s">
        <v>3</v>
      </c>
      <c r="C122" s="23" t="s">
        <v>11</v>
      </c>
      <c r="D122" s="24">
        <v>2647</v>
      </c>
      <c r="E122" s="25">
        <v>5.8823529411764698E-2</v>
      </c>
    </row>
    <row r="123" spans="1:5" ht="68.45" customHeight="1">
      <c r="A123" s="163"/>
      <c r="B123" s="163"/>
      <c r="C123" s="23" t="s">
        <v>12</v>
      </c>
      <c r="D123" s="26" t="s">
        <v>18</v>
      </c>
      <c r="E123" s="25">
        <v>0</v>
      </c>
    </row>
    <row r="124" spans="1:5" ht="34.15" customHeight="1">
      <c r="A124" s="163"/>
      <c r="B124" s="163"/>
      <c r="C124" s="23" t="s">
        <v>13</v>
      </c>
      <c r="D124" s="24">
        <v>147588</v>
      </c>
      <c r="E124" s="25">
        <v>0.64705882352941169</v>
      </c>
    </row>
    <row r="125" spans="1:5" ht="68.45" customHeight="1">
      <c r="A125" s="163"/>
      <c r="B125" s="163"/>
      <c r="C125" s="23" t="s">
        <v>14</v>
      </c>
      <c r="D125" s="24">
        <v>31027</v>
      </c>
      <c r="E125" s="25">
        <v>0.23529411764705879</v>
      </c>
    </row>
    <row r="126" spans="1:5" ht="22.9" customHeight="1">
      <c r="A126" s="163"/>
      <c r="B126" s="163"/>
      <c r="C126" s="23" t="s">
        <v>15</v>
      </c>
      <c r="D126" s="24">
        <v>201</v>
      </c>
      <c r="E126" s="25">
        <v>5.8823529411764698E-2</v>
      </c>
    </row>
    <row r="127" spans="1:5" ht="34.15" customHeight="1">
      <c r="A127" s="163" t="s">
        <v>52</v>
      </c>
      <c r="B127" s="163" t="s">
        <v>3</v>
      </c>
      <c r="C127" s="23" t="s">
        <v>11</v>
      </c>
      <c r="D127" s="26" t="s">
        <v>18</v>
      </c>
      <c r="E127" s="25">
        <v>0</v>
      </c>
    </row>
    <row r="128" spans="1:5" ht="68.45" customHeight="1">
      <c r="A128" s="163"/>
      <c r="B128" s="163"/>
      <c r="C128" s="23" t="s">
        <v>12</v>
      </c>
      <c r="D128" s="24">
        <v>2047</v>
      </c>
      <c r="E128" s="25">
        <v>0.22222222222222221</v>
      </c>
    </row>
    <row r="129" spans="1:5" ht="34.15" customHeight="1">
      <c r="A129" s="163"/>
      <c r="B129" s="163"/>
      <c r="C129" s="23" t="s">
        <v>13</v>
      </c>
      <c r="D129" s="24">
        <v>443</v>
      </c>
      <c r="E129" s="25">
        <v>0.22222222222222221</v>
      </c>
    </row>
    <row r="130" spans="1:5" ht="68.45" customHeight="1">
      <c r="A130" s="163"/>
      <c r="B130" s="163"/>
      <c r="C130" s="23" t="s">
        <v>14</v>
      </c>
      <c r="D130" s="24">
        <v>1884</v>
      </c>
      <c r="E130" s="25">
        <v>0.33333333333333326</v>
      </c>
    </row>
    <row r="131" spans="1:5" ht="22.9" customHeight="1">
      <c r="A131" s="163"/>
      <c r="B131" s="163"/>
      <c r="C131" s="23" t="s">
        <v>15</v>
      </c>
      <c r="D131" s="24">
        <v>306</v>
      </c>
      <c r="E131" s="25">
        <v>0.22222222222222221</v>
      </c>
    </row>
    <row r="132" spans="1:5" ht="34.15" customHeight="1">
      <c r="A132" s="163" t="s">
        <v>53</v>
      </c>
      <c r="B132" s="163" t="s">
        <v>3</v>
      </c>
      <c r="C132" s="23" t="s">
        <v>11</v>
      </c>
      <c r="D132" s="26" t="s">
        <v>18</v>
      </c>
      <c r="E132" s="25">
        <v>0</v>
      </c>
    </row>
    <row r="133" spans="1:5" ht="68.45" customHeight="1">
      <c r="A133" s="163"/>
      <c r="B133" s="163"/>
      <c r="C133" s="23" t="s">
        <v>12</v>
      </c>
      <c r="D133" s="26" t="s">
        <v>18</v>
      </c>
      <c r="E133" s="25">
        <v>0</v>
      </c>
    </row>
    <row r="134" spans="1:5" ht="34.15" customHeight="1">
      <c r="A134" s="163"/>
      <c r="B134" s="163"/>
      <c r="C134" s="23" t="s">
        <v>13</v>
      </c>
      <c r="D134" s="24">
        <v>38152</v>
      </c>
      <c r="E134" s="25">
        <v>0.29411764705882354</v>
      </c>
    </row>
    <row r="135" spans="1:5" ht="68.45" customHeight="1">
      <c r="A135" s="163"/>
      <c r="B135" s="163"/>
      <c r="C135" s="23" t="s">
        <v>14</v>
      </c>
      <c r="D135" s="24">
        <v>33393</v>
      </c>
      <c r="E135" s="25">
        <v>0.58823529411764708</v>
      </c>
    </row>
    <row r="136" spans="1:5" ht="22.9" customHeight="1">
      <c r="A136" s="163"/>
      <c r="B136" s="163"/>
      <c r="C136" s="23" t="s">
        <v>15</v>
      </c>
      <c r="D136" s="24">
        <v>4744</v>
      </c>
      <c r="E136" s="25">
        <v>0.1176470588235294</v>
      </c>
    </row>
    <row r="137" spans="1:5" ht="24">
      <c r="A137" s="163" t="s">
        <v>54</v>
      </c>
      <c r="B137" s="163" t="s">
        <v>3</v>
      </c>
      <c r="C137" s="23" t="s">
        <v>11</v>
      </c>
      <c r="D137" s="26" t="s">
        <v>18</v>
      </c>
      <c r="E137" s="25">
        <v>0</v>
      </c>
    </row>
    <row r="138" spans="1:5" ht="68.45" customHeight="1">
      <c r="A138" s="163"/>
      <c r="B138" s="163"/>
      <c r="C138" s="23" t="s">
        <v>12</v>
      </c>
      <c r="D138" s="24">
        <v>283</v>
      </c>
      <c r="E138" s="25">
        <v>0.4</v>
      </c>
    </row>
    <row r="139" spans="1:5" ht="34.15" customHeight="1">
      <c r="A139" s="163"/>
      <c r="B139" s="163"/>
      <c r="C139" s="23" t="s">
        <v>13</v>
      </c>
      <c r="D139" s="24">
        <v>1323</v>
      </c>
      <c r="E139" s="25">
        <v>0.6</v>
      </c>
    </row>
    <row r="140" spans="1:5" ht="68.45" customHeight="1">
      <c r="A140" s="163"/>
      <c r="B140" s="163"/>
      <c r="C140" s="23" t="s">
        <v>14</v>
      </c>
      <c r="D140" s="26" t="s">
        <v>18</v>
      </c>
      <c r="E140" s="25">
        <v>0</v>
      </c>
    </row>
    <row r="141" spans="1:5" ht="22.9" customHeight="1">
      <c r="A141" s="163"/>
      <c r="B141" s="163"/>
      <c r="C141" s="23" t="s">
        <v>15</v>
      </c>
      <c r="D141" s="26" t="s">
        <v>18</v>
      </c>
      <c r="E141" s="25">
        <v>0</v>
      </c>
    </row>
    <row r="142" spans="1:5" ht="34.15" customHeight="1">
      <c r="A142" s="162" t="s">
        <v>55</v>
      </c>
      <c r="B142" s="162" t="s">
        <v>3</v>
      </c>
      <c r="C142" s="16" t="s">
        <v>11</v>
      </c>
      <c r="D142" s="19">
        <v>19462</v>
      </c>
      <c r="E142" s="18">
        <v>4.5454545454545456E-2</v>
      </c>
    </row>
    <row r="143" spans="1:5" ht="68.45" customHeight="1">
      <c r="A143" s="162"/>
      <c r="B143" s="162"/>
      <c r="C143" s="16" t="s">
        <v>12</v>
      </c>
      <c r="D143" s="19">
        <v>11778</v>
      </c>
      <c r="E143" s="18">
        <v>9.0909090909090912E-2</v>
      </c>
    </row>
    <row r="144" spans="1:5" ht="34.15" customHeight="1">
      <c r="A144" s="162"/>
      <c r="B144" s="162"/>
      <c r="C144" s="16" t="s">
        <v>13</v>
      </c>
      <c r="D144" s="19">
        <v>57625</v>
      </c>
      <c r="E144" s="18">
        <v>0.40909090909090912</v>
      </c>
    </row>
    <row r="145" spans="1:5" ht="68.45" customHeight="1">
      <c r="A145" s="162"/>
      <c r="B145" s="162"/>
      <c r="C145" s="16" t="s">
        <v>14</v>
      </c>
      <c r="D145" s="19">
        <v>24942.000000000007</v>
      </c>
      <c r="E145" s="18">
        <v>0.40909090909090912</v>
      </c>
    </row>
    <row r="146" spans="1:5" ht="22.9" customHeight="1">
      <c r="A146" s="162"/>
      <c r="B146" s="162"/>
      <c r="C146" s="16" t="s">
        <v>15</v>
      </c>
      <c r="D146" s="19">
        <v>3732</v>
      </c>
      <c r="E146" s="18">
        <v>4.5454545454545456E-2</v>
      </c>
    </row>
    <row r="147" spans="1:5" ht="34.15" customHeight="1">
      <c r="A147" s="162" t="s">
        <v>56</v>
      </c>
      <c r="B147" s="162" t="s">
        <v>3</v>
      </c>
      <c r="C147" s="16" t="s">
        <v>11</v>
      </c>
      <c r="D147" s="17" t="s">
        <v>18</v>
      </c>
      <c r="E147" s="18">
        <v>0</v>
      </c>
    </row>
    <row r="148" spans="1:5" ht="68.45" customHeight="1">
      <c r="A148" s="162"/>
      <c r="B148" s="162"/>
      <c r="C148" s="16" t="s">
        <v>12</v>
      </c>
      <c r="D148" s="17" t="s">
        <v>18</v>
      </c>
      <c r="E148" s="18">
        <v>0</v>
      </c>
    </row>
    <row r="149" spans="1:5" ht="34.15" customHeight="1">
      <c r="A149" s="162"/>
      <c r="B149" s="162"/>
      <c r="C149" s="16" t="s">
        <v>13</v>
      </c>
      <c r="D149" s="19">
        <v>17037</v>
      </c>
      <c r="E149" s="18">
        <v>0.5</v>
      </c>
    </row>
    <row r="150" spans="1:5" ht="68.45" customHeight="1">
      <c r="A150" s="162"/>
      <c r="B150" s="162"/>
      <c r="C150" s="16" t="s">
        <v>14</v>
      </c>
      <c r="D150" s="19">
        <v>29942</v>
      </c>
      <c r="E150" s="18">
        <v>0.5</v>
      </c>
    </row>
    <row r="151" spans="1:5" ht="22.9" customHeight="1">
      <c r="A151" s="162"/>
      <c r="B151" s="162"/>
      <c r="C151" s="16" t="s">
        <v>15</v>
      </c>
      <c r="D151" s="17" t="s">
        <v>18</v>
      </c>
      <c r="E151" s="18">
        <v>0</v>
      </c>
    </row>
    <row r="152" spans="1:5" ht="34.15" customHeight="1">
      <c r="A152" s="162" t="s">
        <v>57</v>
      </c>
      <c r="B152" s="162" t="s">
        <v>3</v>
      </c>
      <c r="C152" s="16" t="s">
        <v>11</v>
      </c>
      <c r="D152" s="17" t="s">
        <v>18</v>
      </c>
      <c r="E152" s="18">
        <v>0</v>
      </c>
    </row>
    <row r="153" spans="1:5" ht="68.45" customHeight="1">
      <c r="A153" s="162"/>
      <c r="B153" s="162"/>
      <c r="C153" s="16" t="s">
        <v>12</v>
      </c>
      <c r="D153" s="19">
        <v>1561</v>
      </c>
      <c r="E153" s="18">
        <v>0.22222222222222221</v>
      </c>
    </row>
    <row r="154" spans="1:5" ht="34.15" customHeight="1">
      <c r="A154" s="162"/>
      <c r="B154" s="162"/>
      <c r="C154" s="16" t="s">
        <v>13</v>
      </c>
      <c r="D154" s="19">
        <v>10896</v>
      </c>
      <c r="E154" s="18">
        <v>0.44444444444444442</v>
      </c>
    </row>
    <row r="155" spans="1:5" ht="68.45" customHeight="1">
      <c r="A155" s="162"/>
      <c r="B155" s="162"/>
      <c r="C155" s="16" t="s">
        <v>14</v>
      </c>
      <c r="D155" s="19">
        <v>7979</v>
      </c>
      <c r="E155" s="18">
        <v>0.22222222222222221</v>
      </c>
    </row>
    <row r="156" spans="1:5" ht="22.9" customHeight="1">
      <c r="A156" s="162"/>
      <c r="B156" s="162"/>
      <c r="C156" s="16" t="s">
        <v>15</v>
      </c>
      <c r="D156" s="19">
        <v>1059</v>
      </c>
      <c r="E156" s="18">
        <v>0.1111111111111111</v>
      </c>
    </row>
    <row r="157" spans="1:5" ht="34.15" customHeight="1">
      <c r="A157" s="162" t="s">
        <v>58</v>
      </c>
      <c r="B157" s="162" t="s">
        <v>3</v>
      </c>
      <c r="C157" s="16" t="s">
        <v>11</v>
      </c>
      <c r="D157" s="17" t="s">
        <v>18</v>
      </c>
      <c r="E157" s="18">
        <v>0</v>
      </c>
    </row>
    <row r="158" spans="1:5" ht="68.45" customHeight="1">
      <c r="A158" s="162"/>
      <c r="B158" s="162"/>
      <c r="C158" s="16" t="s">
        <v>12</v>
      </c>
      <c r="D158" s="19">
        <v>27281</v>
      </c>
      <c r="E158" s="18">
        <v>0.14285714285714285</v>
      </c>
    </row>
    <row r="159" spans="1:5" ht="34.15" customHeight="1">
      <c r="A159" s="162"/>
      <c r="B159" s="162"/>
      <c r="C159" s="16" t="s">
        <v>13</v>
      </c>
      <c r="D159" s="19">
        <v>93649</v>
      </c>
      <c r="E159" s="18">
        <v>0.14285714285714285</v>
      </c>
    </row>
    <row r="160" spans="1:5" ht="68.45" customHeight="1">
      <c r="A160" s="162"/>
      <c r="B160" s="162"/>
      <c r="C160" s="16" t="s">
        <v>14</v>
      </c>
      <c r="D160" s="19">
        <v>31686</v>
      </c>
      <c r="E160" s="18">
        <v>0.5</v>
      </c>
    </row>
    <row r="161" spans="1:5" ht="22.9" customHeight="1">
      <c r="A161" s="162"/>
      <c r="B161" s="162"/>
      <c r="C161" s="16" t="s">
        <v>15</v>
      </c>
      <c r="D161" s="19">
        <v>49636</v>
      </c>
      <c r="E161" s="18">
        <v>0.21428571428571427</v>
      </c>
    </row>
    <row r="162" spans="1:5" ht="34.15" customHeight="1">
      <c r="A162" s="163" t="s">
        <v>59</v>
      </c>
      <c r="B162" s="163" t="s">
        <v>3</v>
      </c>
      <c r="C162" s="23" t="s">
        <v>11</v>
      </c>
      <c r="D162" s="26" t="s">
        <v>18</v>
      </c>
      <c r="E162" s="25">
        <v>0</v>
      </c>
    </row>
    <row r="163" spans="1:5" ht="68.45" customHeight="1">
      <c r="A163" s="163"/>
      <c r="B163" s="163"/>
      <c r="C163" s="23" t="s">
        <v>12</v>
      </c>
      <c r="D163" s="26" t="s">
        <v>18</v>
      </c>
      <c r="E163" s="25">
        <v>0</v>
      </c>
    </row>
    <row r="164" spans="1:5" ht="34.15" customHeight="1">
      <c r="A164" s="163"/>
      <c r="B164" s="163"/>
      <c r="C164" s="23" t="s">
        <v>13</v>
      </c>
      <c r="D164" s="24">
        <v>75430</v>
      </c>
      <c r="E164" s="25">
        <v>0.4</v>
      </c>
    </row>
    <row r="165" spans="1:5" ht="68.45" customHeight="1">
      <c r="A165" s="163"/>
      <c r="B165" s="163"/>
      <c r="C165" s="23" t="s">
        <v>14</v>
      </c>
      <c r="D165" s="24">
        <v>6826</v>
      </c>
      <c r="E165" s="25">
        <v>0.4</v>
      </c>
    </row>
    <row r="166" spans="1:5" ht="22.9" customHeight="1">
      <c r="A166" s="163"/>
      <c r="B166" s="163"/>
      <c r="C166" s="23" t="s">
        <v>15</v>
      </c>
      <c r="D166" s="24">
        <v>283</v>
      </c>
      <c r="E166" s="25">
        <v>0.2</v>
      </c>
    </row>
    <row r="167" spans="1:5" ht="34.15" customHeight="1">
      <c r="A167" s="163" t="s">
        <v>60</v>
      </c>
      <c r="B167" s="163" t="s">
        <v>3</v>
      </c>
      <c r="C167" s="23" t="s">
        <v>11</v>
      </c>
      <c r="D167" s="24">
        <v>37</v>
      </c>
      <c r="E167" s="25">
        <v>6.6666666666666666E-2</v>
      </c>
    </row>
    <row r="168" spans="1:5" ht="68.45" customHeight="1">
      <c r="A168" s="163"/>
      <c r="B168" s="163"/>
      <c r="C168" s="23" t="s">
        <v>12</v>
      </c>
      <c r="D168" s="24">
        <v>24561</v>
      </c>
      <c r="E168" s="25">
        <v>0.13333333333333333</v>
      </c>
    </row>
    <row r="169" spans="1:5" ht="34.15" customHeight="1">
      <c r="A169" s="163"/>
      <c r="B169" s="163"/>
      <c r="C169" s="23" t="s">
        <v>13</v>
      </c>
      <c r="D169" s="24">
        <v>44566</v>
      </c>
      <c r="E169" s="25">
        <v>6.6666666666666666E-2</v>
      </c>
    </row>
    <row r="170" spans="1:5" ht="68.45" customHeight="1">
      <c r="A170" s="163"/>
      <c r="B170" s="163"/>
      <c r="C170" s="23" t="s">
        <v>14</v>
      </c>
      <c r="D170" s="24">
        <v>66219</v>
      </c>
      <c r="E170" s="25">
        <v>0.33333333333333326</v>
      </c>
    </row>
    <row r="171" spans="1:5" ht="22.9" customHeight="1">
      <c r="A171" s="163"/>
      <c r="B171" s="163"/>
      <c r="C171" s="23" t="s">
        <v>15</v>
      </c>
      <c r="D171" s="24">
        <v>68589</v>
      </c>
      <c r="E171" s="25">
        <v>0.4</v>
      </c>
    </row>
    <row r="172" spans="1:5" ht="34.15" customHeight="1">
      <c r="A172" s="164" t="s">
        <v>61</v>
      </c>
      <c r="B172" s="164" t="s">
        <v>3</v>
      </c>
      <c r="C172" s="23" t="s">
        <v>11</v>
      </c>
      <c r="D172" s="26" t="s">
        <v>18</v>
      </c>
      <c r="E172" s="25">
        <v>0</v>
      </c>
    </row>
    <row r="173" spans="1:5" ht="68.45" customHeight="1">
      <c r="A173" s="164"/>
      <c r="B173" s="164"/>
      <c r="C173" s="23" t="s">
        <v>12</v>
      </c>
      <c r="D173" s="24">
        <v>2798</v>
      </c>
      <c r="E173" s="25">
        <v>0.25</v>
      </c>
    </row>
    <row r="174" spans="1:5" ht="34.15" customHeight="1">
      <c r="A174" s="164"/>
      <c r="B174" s="164"/>
      <c r="C174" s="23" t="s">
        <v>13</v>
      </c>
      <c r="D174" s="24">
        <v>142770</v>
      </c>
      <c r="E174" s="25">
        <v>0.25</v>
      </c>
    </row>
    <row r="175" spans="1:5" ht="68.45" customHeight="1">
      <c r="A175" s="164"/>
      <c r="B175" s="164"/>
      <c r="C175" s="23" t="s">
        <v>14</v>
      </c>
      <c r="D175" s="24">
        <v>25742</v>
      </c>
      <c r="E175" s="25">
        <v>0.5</v>
      </c>
    </row>
    <row r="176" spans="1:5" ht="22.9" customHeight="1" thickBot="1">
      <c r="A176" s="165"/>
      <c r="B176" s="165"/>
      <c r="C176" s="27" t="s">
        <v>15</v>
      </c>
      <c r="D176" s="28" t="s">
        <v>18</v>
      </c>
      <c r="E176" s="29">
        <v>0</v>
      </c>
    </row>
  </sheetData>
  <autoFilter ref="A1:E176"/>
  <sortState ref="R2:S23">
    <sortCondition descending="1" ref="S2"/>
  </sortState>
  <mergeCells count="70">
    <mergeCell ref="A127:A131"/>
    <mergeCell ref="B127:B131"/>
    <mergeCell ref="A172:A176"/>
    <mergeCell ref="B172:B176"/>
    <mergeCell ref="B152:B156"/>
    <mergeCell ref="A157:A161"/>
    <mergeCell ref="B157:B161"/>
    <mergeCell ref="A162:A166"/>
    <mergeCell ref="B162:B166"/>
    <mergeCell ref="A167:A171"/>
    <mergeCell ref="B167:B171"/>
    <mergeCell ref="A152:A156"/>
    <mergeCell ref="A107:A111"/>
    <mergeCell ref="B107:B111"/>
    <mergeCell ref="A112:A116"/>
    <mergeCell ref="B112:B116"/>
    <mergeCell ref="A147:A151"/>
    <mergeCell ref="B147:B151"/>
    <mergeCell ref="A132:A136"/>
    <mergeCell ref="B132:B136"/>
    <mergeCell ref="A137:A141"/>
    <mergeCell ref="B137:B141"/>
    <mergeCell ref="A142:A146"/>
    <mergeCell ref="B142:B146"/>
    <mergeCell ref="A117:A121"/>
    <mergeCell ref="B117:B121"/>
    <mergeCell ref="A122:A126"/>
    <mergeCell ref="B122:B126"/>
    <mergeCell ref="A92:A96"/>
    <mergeCell ref="B92:B96"/>
    <mergeCell ref="A97:A101"/>
    <mergeCell ref="B97:B101"/>
    <mergeCell ref="A102:A106"/>
    <mergeCell ref="B102:B106"/>
    <mergeCell ref="A77:A81"/>
    <mergeCell ref="B77:B81"/>
    <mergeCell ref="A82:A86"/>
    <mergeCell ref="B82:B86"/>
    <mergeCell ref="A87:A91"/>
    <mergeCell ref="B87:B91"/>
    <mergeCell ref="A62:A66"/>
    <mergeCell ref="B62:B66"/>
    <mergeCell ref="A67:A71"/>
    <mergeCell ref="B67:B71"/>
    <mergeCell ref="A72:A76"/>
    <mergeCell ref="B72:B76"/>
    <mergeCell ref="A47:A51"/>
    <mergeCell ref="B47:B51"/>
    <mergeCell ref="A52:A56"/>
    <mergeCell ref="B52:B56"/>
    <mergeCell ref="A57:A61"/>
    <mergeCell ref="B57:B61"/>
    <mergeCell ref="A32:A36"/>
    <mergeCell ref="B32:B36"/>
    <mergeCell ref="A37:A41"/>
    <mergeCell ref="B37:B41"/>
    <mergeCell ref="A42:A46"/>
    <mergeCell ref="B42:B46"/>
    <mergeCell ref="A17:A21"/>
    <mergeCell ref="B17:B21"/>
    <mergeCell ref="A22:A26"/>
    <mergeCell ref="B22:B26"/>
    <mergeCell ref="A27:A31"/>
    <mergeCell ref="B27:B31"/>
    <mergeCell ref="A2:A6"/>
    <mergeCell ref="B2:B6"/>
    <mergeCell ref="A7:A11"/>
    <mergeCell ref="B7:B11"/>
    <mergeCell ref="A12:A16"/>
    <mergeCell ref="B12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selection activeCell="E20" sqref="E1:F20"/>
    </sheetView>
  </sheetViews>
  <sheetFormatPr defaultRowHeight="15"/>
  <cols>
    <col min="5" max="5" width="17.85546875" customWidth="1"/>
    <col min="6" max="6" width="9.140625" style="38"/>
  </cols>
  <sheetData>
    <row r="1" spans="1:6" ht="34.15" customHeight="1">
      <c r="A1" s="48"/>
      <c r="B1" s="42" t="s">
        <v>1</v>
      </c>
      <c r="E1" s="93" t="s">
        <v>422</v>
      </c>
      <c r="F1" s="93" t="s">
        <v>423</v>
      </c>
    </row>
    <row r="2" spans="1:6" ht="29.25" thickBot="1">
      <c r="A2" s="49"/>
      <c r="B2" s="43" t="s">
        <v>2</v>
      </c>
      <c r="E2" s="117" t="s">
        <v>67</v>
      </c>
      <c r="F2" s="118">
        <v>73564</v>
      </c>
    </row>
    <row r="3" spans="1:6" ht="48">
      <c r="A3" s="39" t="s">
        <v>67</v>
      </c>
      <c r="B3" s="44">
        <v>73564</v>
      </c>
      <c r="E3" s="117" t="s">
        <v>154</v>
      </c>
      <c r="F3" s="118">
        <v>54163</v>
      </c>
    </row>
    <row r="4" spans="1:6" ht="28.5">
      <c r="A4" s="40" t="s">
        <v>154</v>
      </c>
      <c r="B4" s="45">
        <v>54163</v>
      </c>
      <c r="E4" s="117" t="s">
        <v>135</v>
      </c>
      <c r="F4" s="118">
        <v>29942</v>
      </c>
    </row>
    <row r="5" spans="1:6" ht="48">
      <c r="A5" s="40" t="s">
        <v>135</v>
      </c>
      <c r="B5" s="45">
        <v>29942</v>
      </c>
      <c r="E5" s="117" t="s">
        <v>121</v>
      </c>
      <c r="F5" s="118">
        <v>27943</v>
      </c>
    </row>
    <row r="6" spans="1:6" ht="36">
      <c r="A6" s="40" t="s">
        <v>121</v>
      </c>
      <c r="B6" s="45">
        <v>27943</v>
      </c>
      <c r="E6" s="117" t="s">
        <v>165</v>
      </c>
      <c r="F6" s="118">
        <v>26715</v>
      </c>
    </row>
    <row r="7" spans="1:6" ht="28.5">
      <c r="A7" s="40" t="s">
        <v>165</v>
      </c>
      <c r="B7" s="45">
        <v>26715</v>
      </c>
      <c r="E7" s="117" t="s">
        <v>127</v>
      </c>
      <c r="F7" s="118">
        <v>25242</v>
      </c>
    </row>
    <row r="8" spans="1:6" ht="42.75">
      <c r="A8" s="40" t="s">
        <v>127</v>
      </c>
      <c r="B8" s="45">
        <v>25242</v>
      </c>
      <c r="E8" s="117" t="s">
        <v>86</v>
      </c>
      <c r="F8" s="118">
        <v>22607</v>
      </c>
    </row>
    <row r="9" spans="1:6" ht="60">
      <c r="A9" s="40" t="s">
        <v>86</v>
      </c>
      <c r="B9" s="45">
        <v>22607</v>
      </c>
      <c r="E9" s="117" t="s">
        <v>153</v>
      </c>
      <c r="F9" s="118">
        <v>22556</v>
      </c>
    </row>
    <row r="10" spans="1:6" ht="28.5">
      <c r="A10" s="40" t="s">
        <v>153</v>
      </c>
      <c r="B10" s="45">
        <v>22556</v>
      </c>
      <c r="E10" s="117" t="s">
        <v>152</v>
      </c>
      <c r="F10" s="118">
        <v>22459</v>
      </c>
    </row>
    <row r="11" spans="1:6" ht="36">
      <c r="A11" s="40" t="s">
        <v>152</v>
      </c>
      <c r="B11" s="45">
        <v>22459</v>
      </c>
      <c r="E11" s="117" t="s">
        <v>68</v>
      </c>
      <c r="F11" s="118">
        <v>22397</v>
      </c>
    </row>
    <row r="12" spans="1:6" ht="24">
      <c r="A12" s="40" t="s">
        <v>68</v>
      </c>
      <c r="B12" s="45">
        <v>22397</v>
      </c>
      <c r="E12" s="117" t="s">
        <v>149</v>
      </c>
      <c r="F12" s="118">
        <v>19170</v>
      </c>
    </row>
    <row r="13" spans="1:6" ht="28.5">
      <c r="A13" s="40" t="s">
        <v>149</v>
      </c>
      <c r="B13" s="45">
        <v>19170</v>
      </c>
      <c r="E13" s="117" t="s">
        <v>73</v>
      </c>
      <c r="F13" s="118">
        <v>18582</v>
      </c>
    </row>
    <row r="14" spans="1:6" ht="48">
      <c r="A14" s="40" t="s">
        <v>73</v>
      </c>
      <c r="B14" s="45">
        <v>18582</v>
      </c>
      <c r="E14" s="117" t="s">
        <v>104</v>
      </c>
      <c r="F14" s="118">
        <v>18002</v>
      </c>
    </row>
    <row r="15" spans="1:6" ht="24">
      <c r="A15" s="40" t="s">
        <v>104</v>
      </c>
      <c r="B15" s="45">
        <v>18002</v>
      </c>
      <c r="E15" s="117" t="s">
        <v>158</v>
      </c>
      <c r="F15" s="118">
        <v>16546</v>
      </c>
    </row>
    <row r="16" spans="1:6" ht="28.5">
      <c r="A16" s="40" t="s">
        <v>158</v>
      </c>
      <c r="B16" s="45">
        <v>16546</v>
      </c>
      <c r="E16" s="117" t="s">
        <v>120</v>
      </c>
      <c r="F16" s="118">
        <v>14931</v>
      </c>
    </row>
    <row r="17" spans="1:6" ht="48">
      <c r="A17" s="40" t="s">
        <v>120</v>
      </c>
      <c r="B17" s="45">
        <v>14931</v>
      </c>
      <c r="E17" s="117" t="s">
        <v>126</v>
      </c>
      <c r="F17" s="118">
        <v>14079</v>
      </c>
    </row>
    <row r="18" spans="1:6">
      <c r="A18" s="40" t="s">
        <v>126</v>
      </c>
      <c r="B18" s="45">
        <v>14079</v>
      </c>
      <c r="E18" s="117" t="s">
        <v>156</v>
      </c>
      <c r="F18" s="118">
        <v>13090</v>
      </c>
    </row>
    <row r="19" spans="1:6" ht="28.5">
      <c r="A19" s="40" t="s">
        <v>156</v>
      </c>
      <c r="B19" s="45">
        <v>13090</v>
      </c>
      <c r="E19" s="117" t="s">
        <v>150</v>
      </c>
      <c r="F19" s="118">
        <v>12847</v>
      </c>
    </row>
    <row r="20" spans="1:6" ht="60">
      <c r="A20" s="40" t="s">
        <v>150</v>
      </c>
      <c r="B20" s="45">
        <v>12847</v>
      </c>
      <c r="E20" s="119" t="s">
        <v>160</v>
      </c>
      <c r="F20" s="120">
        <v>10564</v>
      </c>
    </row>
    <row r="21" spans="1:6" ht="36">
      <c r="A21" s="40" t="s">
        <v>160</v>
      </c>
      <c r="B21" s="45">
        <v>10564</v>
      </c>
    </row>
    <row r="22" spans="1:6" ht="48">
      <c r="A22" s="40" t="s">
        <v>147</v>
      </c>
      <c r="B22" s="45">
        <v>9975</v>
      </c>
    </row>
    <row r="23" spans="1:6" ht="60">
      <c r="A23" s="40" t="s">
        <v>151</v>
      </c>
      <c r="B23" s="45">
        <v>9893</v>
      </c>
    </row>
    <row r="24" spans="1:6" ht="24">
      <c r="A24" s="40" t="s">
        <v>94</v>
      </c>
      <c r="B24" s="45">
        <v>9491</v>
      </c>
    </row>
    <row r="25" spans="1:6" ht="72">
      <c r="A25" s="40" t="s">
        <v>134</v>
      </c>
      <c r="B25" s="45">
        <v>9136</v>
      </c>
    </row>
    <row r="26" spans="1:6" ht="96">
      <c r="A26" s="40" t="s">
        <v>175</v>
      </c>
      <c r="B26" s="45">
        <v>9043</v>
      </c>
    </row>
    <row r="27" spans="1:6" ht="24">
      <c r="A27" s="40" t="s">
        <v>108</v>
      </c>
      <c r="B27" s="45">
        <v>8920</v>
      </c>
    </row>
    <row r="28" spans="1:6" ht="24">
      <c r="A28" s="40" t="s">
        <v>77</v>
      </c>
      <c r="B28" s="45">
        <v>8443</v>
      </c>
    </row>
    <row r="29" spans="1:6" ht="48">
      <c r="A29" s="40" t="s">
        <v>66</v>
      </c>
      <c r="B29" s="45">
        <v>8266</v>
      </c>
    </row>
    <row r="30" spans="1:6" ht="24">
      <c r="A30" s="40" t="s">
        <v>101</v>
      </c>
      <c r="B30" s="45">
        <v>8165</v>
      </c>
    </row>
    <row r="31" spans="1:6" ht="60">
      <c r="A31" s="40" t="s">
        <v>87</v>
      </c>
      <c r="B31" s="45">
        <v>7309</v>
      </c>
    </row>
    <row r="32" spans="1:6" ht="48">
      <c r="A32" s="40" t="s">
        <v>174</v>
      </c>
      <c r="B32" s="45">
        <v>7283</v>
      </c>
    </row>
    <row r="33" spans="1:2" ht="36">
      <c r="A33" s="40" t="s">
        <v>105</v>
      </c>
      <c r="B33" s="45">
        <v>7028</v>
      </c>
    </row>
    <row r="34" spans="1:2" ht="24">
      <c r="A34" s="40" t="s">
        <v>65</v>
      </c>
      <c r="B34" s="45">
        <v>6865</v>
      </c>
    </row>
    <row r="35" spans="1:2" ht="60">
      <c r="A35" s="40" t="s">
        <v>157</v>
      </c>
      <c r="B35" s="45">
        <v>5965</v>
      </c>
    </row>
    <row r="36" spans="1:2" ht="24">
      <c r="A36" s="40" t="s">
        <v>71</v>
      </c>
      <c r="B36" s="45">
        <v>5958</v>
      </c>
    </row>
    <row r="37" spans="1:2" ht="36">
      <c r="A37" s="40" t="s">
        <v>106</v>
      </c>
      <c r="B37" s="45">
        <v>5838</v>
      </c>
    </row>
    <row r="38" spans="1:2">
      <c r="A38" s="40" t="s">
        <v>80</v>
      </c>
      <c r="B38" s="45">
        <v>5483</v>
      </c>
    </row>
    <row r="39" spans="1:2" ht="72">
      <c r="A39" s="40" t="s">
        <v>176</v>
      </c>
      <c r="B39" s="45">
        <v>5293</v>
      </c>
    </row>
    <row r="40" spans="1:2" ht="84">
      <c r="A40" s="40" t="s">
        <v>79</v>
      </c>
      <c r="B40" s="45">
        <v>5002</v>
      </c>
    </row>
    <row r="41" spans="1:2" ht="72">
      <c r="A41" s="40" t="s">
        <v>148</v>
      </c>
      <c r="B41" s="45">
        <v>4575</v>
      </c>
    </row>
    <row r="42" spans="1:2" ht="36">
      <c r="A42" s="40" t="s">
        <v>97</v>
      </c>
      <c r="B42" s="45">
        <v>4251</v>
      </c>
    </row>
    <row r="43" spans="1:2" ht="24">
      <c r="A43" s="40" t="s">
        <v>139</v>
      </c>
      <c r="B43" s="45">
        <v>4238</v>
      </c>
    </row>
    <row r="44" spans="1:2" ht="60">
      <c r="A44" s="40" t="s">
        <v>142</v>
      </c>
      <c r="B44" s="45">
        <v>4230</v>
      </c>
    </row>
    <row r="45" spans="1:2" ht="72">
      <c r="A45" s="40" t="s">
        <v>81</v>
      </c>
      <c r="B45" s="45">
        <v>4192</v>
      </c>
    </row>
    <row r="46" spans="1:2" ht="24">
      <c r="A46" s="40" t="s">
        <v>110</v>
      </c>
      <c r="B46" s="45">
        <v>3924</v>
      </c>
    </row>
    <row r="47" spans="1:2">
      <c r="A47" s="40" t="s">
        <v>64</v>
      </c>
      <c r="B47" s="45">
        <v>3793</v>
      </c>
    </row>
    <row r="48" spans="1:2" ht="24">
      <c r="A48" s="40" t="s">
        <v>90</v>
      </c>
      <c r="B48" s="45">
        <v>3789</v>
      </c>
    </row>
    <row r="49" spans="1:2" ht="84">
      <c r="A49" s="40" t="s">
        <v>168</v>
      </c>
      <c r="B49" s="45">
        <v>3732</v>
      </c>
    </row>
    <row r="50" spans="1:2" ht="36">
      <c r="A50" s="40" t="s">
        <v>114</v>
      </c>
      <c r="B50" s="45">
        <v>3664</v>
      </c>
    </row>
    <row r="51" spans="1:2" ht="36">
      <c r="A51" s="40" t="s">
        <v>93</v>
      </c>
      <c r="B51" s="45">
        <v>3434</v>
      </c>
    </row>
    <row r="52" spans="1:2" ht="108">
      <c r="A52" s="40" t="s">
        <v>75</v>
      </c>
      <c r="B52" s="45">
        <v>3210</v>
      </c>
    </row>
    <row r="53" spans="1:2">
      <c r="A53" s="40" t="s">
        <v>133</v>
      </c>
      <c r="B53" s="45">
        <v>3135</v>
      </c>
    </row>
    <row r="54" spans="1:2" ht="36">
      <c r="A54" s="40" t="s">
        <v>161</v>
      </c>
      <c r="B54" s="45">
        <v>3102</v>
      </c>
    </row>
    <row r="55" spans="1:2" ht="84">
      <c r="A55" s="40" t="s">
        <v>82</v>
      </c>
      <c r="B55" s="45">
        <v>3092</v>
      </c>
    </row>
    <row r="56" spans="1:2" ht="24">
      <c r="A56" s="40" t="s">
        <v>117</v>
      </c>
      <c r="B56" s="45">
        <v>2977</v>
      </c>
    </row>
    <row r="57" spans="1:2" ht="36">
      <c r="A57" s="40" t="s">
        <v>70</v>
      </c>
      <c r="B57" s="45">
        <v>2953</v>
      </c>
    </row>
    <row r="58" spans="1:2" ht="36">
      <c r="A58" s="40" t="s">
        <v>122</v>
      </c>
      <c r="B58" s="45">
        <v>2902</v>
      </c>
    </row>
    <row r="59" spans="1:2" ht="108">
      <c r="A59" s="40" t="s">
        <v>143</v>
      </c>
      <c r="B59" s="45">
        <v>2762</v>
      </c>
    </row>
    <row r="60" spans="1:2" ht="24">
      <c r="A60" s="40" t="s">
        <v>107</v>
      </c>
      <c r="B60" s="45">
        <v>2540</v>
      </c>
    </row>
    <row r="61" spans="1:2" ht="24">
      <c r="A61" s="40" t="s">
        <v>109</v>
      </c>
      <c r="B61" s="45">
        <v>2482</v>
      </c>
    </row>
    <row r="62" spans="1:2" ht="36">
      <c r="A62" s="40" t="s">
        <v>100</v>
      </c>
      <c r="B62" s="45">
        <v>2453</v>
      </c>
    </row>
    <row r="63" spans="1:2">
      <c r="A63" s="40" t="s">
        <v>76</v>
      </c>
      <c r="B63" s="45">
        <v>2304</v>
      </c>
    </row>
    <row r="64" spans="1:2" ht="60">
      <c r="A64" s="40" t="s">
        <v>85</v>
      </c>
      <c r="B64" s="45">
        <v>2244</v>
      </c>
    </row>
    <row r="65" spans="1:2" ht="84">
      <c r="A65" s="40" t="s">
        <v>136</v>
      </c>
      <c r="B65" s="45">
        <v>2219</v>
      </c>
    </row>
    <row r="66" spans="1:2">
      <c r="A66" s="40" t="s">
        <v>116</v>
      </c>
      <c r="B66" s="45">
        <v>2186</v>
      </c>
    </row>
    <row r="67" spans="1:2" ht="24">
      <c r="A67" s="40" t="s">
        <v>69</v>
      </c>
      <c r="B67" s="45">
        <v>2078</v>
      </c>
    </row>
    <row r="68" spans="1:2" ht="24">
      <c r="A68" s="40" t="s">
        <v>95</v>
      </c>
      <c r="B68" s="45">
        <v>2044</v>
      </c>
    </row>
    <row r="69" spans="1:2" ht="36">
      <c r="A69" s="40" t="s">
        <v>78</v>
      </c>
      <c r="B69" s="45">
        <v>1955</v>
      </c>
    </row>
    <row r="70" spans="1:2" ht="72">
      <c r="A70" s="40" t="s">
        <v>132</v>
      </c>
      <c r="B70" s="45">
        <v>1914</v>
      </c>
    </row>
    <row r="71" spans="1:2" ht="24">
      <c r="A71" s="40" t="s">
        <v>141</v>
      </c>
      <c r="B71" s="45">
        <v>1903</v>
      </c>
    </row>
    <row r="72" spans="1:2" ht="36">
      <c r="A72" s="40" t="s">
        <v>155</v>
      </c>
      <c r="B72" s="45">
        <v>1870</v>
      </c>
    </row>
    <row r="73" spans="1:2" ht="60">
      <c r="A73" s="40" t="s">
        <v>118</v>
      </c>
      <c r="B73" s="45">
        <v>1741</v>
      </c>
    </row>
    <row r="74" spans="1:2" ht="60">
      <c r="A74" s="40" t="s">
        <v>102</v>
      </c>
      <c r="B74" s="45">
        <v>1480</v>
      </c>
    </row>
    <row r="75" spans="1:2">
      <c r="A75" s="40" t="s">
        <v>128</v>
      </c>
      <c r="B75" s="45">
        <v>1437</v>
      </c>
    </row>
    <row r="76" spans="1:2" ht="36">
      <c r="A76" s="40" t="s">
        <v>88</v>
      </c>
      <c r="B76" s="45">
        <v>1416</v>
      </c>
    </row>
    <row r="77" spans="1:2" ht="60">
      <c r="A77" s="40" t="s">
        <v>130</v>
      </c>
      <c r="B77" s="45">
        <v>1360</v>
      </c>
    </row>
    <row r="78" spans="1:2" ht="24">
      <c r="A78" s="40" t="s">
        <v>177</v>
      </c>
      <c r="B78" s="45">
        <v>1357</v>
      </c>
    </row>
    <row r="79" spans="1:2" ht="72">
      <c r="A79" s="40" t="s">
        <v>74</v>
      </c>
      <c r="B79" s="45">
        <v>1130</v>
      </c>
    </row>
    <row r="80" spans="1:2" ht="36">
      <c r="A80" s="40" t="s">
        <v>138</v>
      </c>
      <c r="B80" s="45">
        <v>1059</v>
      </c>
    </row>
    <row r="81" spans="1:2" ht="36">
      <c r="A81" s="40" t="s">
        <v>89</v>
      </c>
      <c r="B81" s="45">
        <v>951</v>
      </c>
    </row>
    <row r="82" spans="1:2" ht="24">
      <c r="A82" s="40" t="s">
        <v>173</v>
      </c>
      <c r="B82" s="45">
        <v>913</v>
      </c>
    </row>
    <row r="83" spans="1:2" ht="48">
      <c r="A83" s="40" t="s">
        <v>166</v>
      </c>
      <c r="B83" s="45">
        <v>890</v>
      </c>
    </row>
    <row r="84" spans="1:2">
      <c r="A84" s="40" t="s">
        <v>145</v>
      </c>
      <c r="B84" s="45">
        <v>881</v>
      </c>
    </row>
    <row r="85" spans="1:2" ht="24">
      <c r="A85" s="40" t="s">
        <v>119</v>
      </c>
      <c r="B85" s="45">
        <v>848</v>
      </c>
    </row>
    <row r="86" spans="1:2" ht="24">
      <c r="A86" s="40" t="s">
        <v>91</v>
      </c>
      <c r="B86" s="45">
        <v>831</v>
      </c>
    </row>
    <row r="87" spans="1:2" ht="60">
      <c r="A87" s="40" t="s">
        <v>96</v>
      </c>
      <c r="B87" s="45">
        <v>819</v>
      </c>
    </row>
    <row r="88" spans="1:2" ht="36">
      <c r="A88" s="40" t="s">
        <v>159</v>
      </c>
      <c r="B88" s="45">
        <v>790</v>
      </c>
    </row>
    <row r="89" spans="1:2" ht="36">
      <c r="A89" s="40" t="s">
        <v>98</v>
      </c>
      <c r="B89" s="45">
        <v>773</v>
      </c>
    </row>
    <row r="90" spans="1:2" ht="36">
      <c r="A90" s="40" t="s">
        <v>83</v>
      </c>
      <c r="B90" s="45">
        <v>696</v>
      </c>
    </row>
    <row r="91" spans="1:2" ht="48">
      <c r="A91" s="40" t="s">
        <v>129</v>
      </c>
      <c r="B91" s="45">
        <v>646</v>
      </c>
    </row>
    <row r="92" spans="1:2" ht="36">
      <c r="A92" s="40" t="s">
        <v>162</v>
      </c>
      <c r="B92" s="45">
        <v>610</v>
      </c>
    </row>
    <row r="93" spans="1:2" ht="24">
      <c r="A93" s="40" t="s">
        <v>123</v>
      </c>
      <c r="B93" s="45">
        <v>552</v>
      </c>
    </row>
    <row r="94" spans="1:2" ht="24">
      <c r="A94" s="40" t="s">
        <v>171</v>
      </c>
      <c r="B94" s="45">
        <v>524</v>
      </c>
    </row>
    <row r="95" spans="1:2">
      <c r="A95" s="40" t="s">
        <v>172</v>
      </c>
      <c r="B95" s="45">
        <v>518</v>
      </c>
    </row>
    <row r="96" spans="1:2" ht="60">
      <c r="A96" s="40" t="s">
        <v>146</v>
      </c>
      <c r="B96" s="45">
        <v>470</v>
      </c>
    </row>
    <row r="97" spans="1:2">
      <c r="A97" s="40" t="s">
        <v>131</v>
      </c>
      <c r="B97" s="45">
        <v>455</v>
      </c>
    </row>
    <row r="98" spans="1:2" ht="36">
      <c r="A98" s="40" t="s">
        <v>103</v>
      </c>
      <c r="B98" s="45">
        <v>420</v>
      </c>
    </row>
    <row r="99" spans="1:2">
      <c r="A99" s="40" t="s">
        <v>167</v>
      </c>
      <c r="B99" s="45">
        <v>407</v>
      </c>
    </row>
    <row r="100" spans="1:2" ht="24">
      <c r="A100" s="40" t="s">
        <v>137</v>
      </c>
      <c r="B100" s="45">
        <v>378</v>
      </c>
    </row>
    <row r="101" spans="1:2" ht="36">
      <c r="A101" s="40" t="s">
        <v>124</v>
      </c>
      <c r="B101" s="45">
        <v>301</v>
      </c>
    </row>
    <row r="102" spans="1:2" ht="24">
      <c r="A102" s="40" t="s">
        <v>63</v>
      </c>
      <c r="B102" s="45">
        <v>283</v>
      </c>
    </row>
    <row r="103" spans="1:2" ht="15.75" thickBot="1">
      <c r="A103" s="41" t="s">
        <v>125</v>
      </c>
      <c r="B103" s="46">
        <v>276</v>
      </c>
    </row>
    <row r="104" spans="1:2" ht="84">
      <c r="A104" s="40" t="s">
        <v>84</v>
      </c>
      <c r="B104" s="47">
        <v>255</v>
      </c>
    </row>
    <row r="105" spans="1:2" ht="36">
      <c r="A105" s="40" t="s">
        <v>92</v>
      </c>
      <c r="B105" s="47">
        <v>201</v>
      </c>
    </row>
    <row r="106" spans="1:2" ht="24">
      <c r="A106" s="40" t="s">
        <v>113</v>
      </c>
      <c r="B106" s="47">
        <v>184</v>
      </c>
    </row>
    <row r="107" spans="1:2" ht="60">
      <c r="A107" s="40" t="s">
        <v>140</v>
      </c>
      <c r="B107" s="47">
        <v>163</v>
      </c>
    </row>
    <row r="108" spans="1:2" ht="24">
      <c r="A108" s="40" t="s">
        <v>178</v>
      </c>
      <c r="B108" s="47">
        <v>156</v>
      </c>
    </row>
    <row r="109" spans="1:2" ht="48">
      <c r="A109" s="40" t="s">
        <v>169</v>
      </c>
      <c r="B109" s="47">
        <v>143</v>
      </c>
    </row>
    <row r="110" spans="1:2" ht="36">
      <c r="A110" s="40" t="s">
        <v>163</v>
      </c>
      <c r="B110" s="47">
        <v>123</v>
      </c>
    </row>
    <row r="111" spans="1:2" ht="60">
      <c r="A111" s="40" t="s">
        <v>144</v>
      </c>
      <c r="B111" s="47">
        <v>118</v>
      </c>
    </row>
    <row r="112" spans="1:2" ht="24">
      <c r="A112" s="40" t="s">
        <v>111</v>
      </c>
      <c r="B112" s="47">
        <v>79</v>
      </c>
    </row>
    <row r="113" spans="1:2" ht="48">
      <c r="A113" s="40" t="s">
        <v>115</v>
      </c>
      <c r="B113" s="47">
        <v>64</v>
      </c>
    </row>
    <row r="114" spans="1:2" ht="24">
      <c r="A114" s="40" t="s">
        <v>112</v>
      </c>
      <c r="B114" s="47">
        <v>58</v>
      </c>
    </row>
    <row r="115" spans="1:2" ht="36">
      <c r="A115" s="40" t="s">
        <v>164</v>
      </c>
      <c r="B115" s="47">
        <v>54</v>
      </c>
    </row>
    <row r="116" spans="1:2" ht="36">
      <c r="A116" s="40" t="s">
        <v>99</v>
      </c>
      <c r="B116" s="47">
        <v>52</v>
      </c>
    </row>
    <row r="117" spans="1:2" ht="24">
      <c r="A117" s="40" t="s">
        <v>72</v>
      </c>
      <c r="B117" s="47">
        <v>23</v>
      </c>
    </row>
    <row r="118" spans="1:2">
      <c r="A118" s="40" t="s">
        <v>170</v>
      </c>
      <c r="B118" s="47">
        <v>22</v>
      </c>
    </row>
  </sheetData>
  <sortState ref="A3:B118">
    <sortCondition descending="1" ref="B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" workbookViewId="0">
      <selection activeCell="M3" sqref="M3:N24"/>
    </sheetView>
  </sheetViews>
  <sheetFormatPr defaultRowHeight="15"/>
  <cols>
    <col min="3" max="3" width="12.28515625" customWidth="1"/>
    <col min="4" max="8" width="10.7109375" bestFit="1" customWidth="1"/>
    <col min="9" max="9" width="9.7109375" bestFit="1" customWidth="1"/>
    <col min="10" max="10" width="10.7109375" bestFit="1" customWidth="1"/>
    <col min="13" max="13" width="19" customWidth="1"/>
    <col min="14" max="14" width="28.42578125" customWidth="1"/>
  </cols>
  <sheetData>
    <row r="1" spans="1:14" ht="47.45" customHeight="1" thickBot="1">
      <c r="A1" s="166" t="s">
        <v>0</v>
      </c>
      <c r="B1" s="167"/>
      <c r="C1" s="50" t="s">
        <v>389</v>
      </c>
      <c r="D1" s="51" t="s">
        <v>259</v>
      </c>
      <c r="E1" s="51" t="s">
        <v>260</v>
      </c>
      <c r="F1" s="51" t="s">
        <v>261</v>
      </c>
      <c r="G1" s="51" t="s">
        <v>262</v>
      </c>
      <c r="H1" s="51" t="s">
        <v>263</v>
      </c>
      <c r="I1" s="51" t="s">
        <v>264</v>
      </c>
      <c r="J1" s="52" t="s">
        <v>265</v>
      </c>
      <c r="K1" s="53"/>
    </row>
    <row r="2" spans="1:14" ht="172.9" customHeight="1" thickBot="1">
      <c r="A2" s="168"/>
      <c r="B2" s="169"/>
      <c r="C2" s="54" t="s">
        <v>2</v>
      </c>
      <c r="D2" s="55" t="s">
        <v>2</v>
      </c>
      <c r="E2" s="55" t="s">
        <v>2</v>
      </c>
      <c r="F2" s="55" t="s">
        <v>2</v>
      </c>
      <c r="G2" s="55" t="s">
        <v>2</v>
      </c>
      <c r="H2" s="55" t="s">
        <v>2</v>
      </c>
      <c r="I2" s="55" t="s">
        <v>2</v>
      </c>
      <c r="J2" s="56" t="s">
        <v>2</v>
      </c>
      <c r="K2" s="53"/>
      <c r="M2" s="69" t="s">
        <v>392</v>
      </c>
      <c r="N2" s="69" t="s">
        <v>393</v>
      </c>
    </row>
    <row r="3" spans="1:14" ht="24.75" thickBot="1">
      <c r="A3" s="170" t="s">
        <v>390</v>
      </c>
      <c r="B3" s="57" t="s">
        <v>381</v>
      </c>
      <c r="C3" s="58">
        <v>157379</v>
      </c>
      <c r="D3" s="59">
        <v>34057</v>
      </c>
      <c r="E3" s="59">
        <v>25024</v>
      </c>
      <c r="F3" s="59">
        <v>14741</v>
      </c>
      <c r="G3" s="59">
        <v>49866</v>
      </c>
      <c r="H3" s="59">
        <v>25736</v>
      </c>
      <c r="I3" s="59">
        <v>7954.9999999999991</v>
      </c>
      <c r="J3" s="60">
        <v>33691</v>
      </c>
      <c r="K3" s="53"/>
      <c r="L3" s="57" t="s">
        <v>384</v>
      </c>
      <c r="M3" s="124">
        <v>3.2233442196278639</v>
      </c>
      <c r="N3" s="124">
        <v>19.076041392945182</v>
      </c>
    </row>
    <row r="4" spans="1:14">
      <c r="A4" s="171"/>
      <c r="B4" s="61" t="s">
        <v>372</v>
      </c>
      <c r="C4" s="62">
        <v>97935</v>
      </c>
      <c r="D4" s="63">
        <v>24170</v>
      </c>
      <c r="E4" s="63">
        <v>21016.000000000004</v>
      </c>
      <c r="F4" s="63">
        <v>8996</v>
      </c>
      <c r="G4" s="63">
        <v>27525.999999999993</v>
      </c>
      <c r="H4" s="63">
        <v>13089</v>
      </c>
      <c r="I4" s="63">
        <v>3137.9999999999995</v>
      </c>
      <c r="J4" s="64">
        <v>16226.999999999998</v>
      </c>
      <c r="K4" s="53"/>
      <c r="L4" s="61" t="s">
        <v>377</v>
      </c>
      <c r="M4" s="124">
        <v>3.3627144870271617</v>
      </c>
      <c r="N4" s="124">
        <v>21.05311633647408</v>
      </c>
    </row>
    <row r="5" spans="1:14">
      <c r="A5" s="171"/>
      <c r="B5" s="61" t="s">
        <v>385</v>
      </c>
      <c r="C5" s="62">
        <v>86229</v>
      </c>
      <c r="D5" s="63">
        <v>18513</v>
      </c>
      <c r="E5" s="63">
        <v>17689</v>
      </c>
      <c r="F5" s="63">
        <v>7933</v>
      </c>
      <c r="G5" s="63">
        <v>26038</v>
      </c>
      <c r="H5" s="63">
        <v>13072</v>
      </c>
      <c r="I5" s="63">
        <v>2984</v>
      </c>
      <c r="J5" s="64">
        <v>16056</v>
      </c>
      <c r="K5" s="53"/>
      <c r="L5" s="61" t="s">
        <v>379</v>
      </c>
      <c r="M5" s="124">
        <v>6.8952771584256407</v>
      </c>
      <c r="N5" s="124">
        <v>22.725917800379165</v>
      </c>
    </row>
    <row r="6" spans="1:14" ht="36">
      <c r="A6" s="171"/>
      <c r="B6" s="61" t="s">
        <v>374</v>
      </c>
      <c r="C6" s="62">
        <v>161228</v>
      </c>
      <c r="D6" s="63">
        <v>39391</v>
      </c>
      <c r="E6" s="63">
        <v>29728</v>
      </c>
      <c r="F6" s="63">
        <v>12342.999999999996</v>
      </c>
      <c r="G6" s="63">
        <v>46798</v>
      </c>
      <c r="H6" s="63">
        <v>25729</v>
      </c>
      <c r="I6" s="63">
        <v>7238.9999999999991</v>
      </c>
      <c r="J6" s="64">
        <v>32967.999999999993</v>
      </c>
      <c r="K6" s="53"/>
      <c r="L6" s="61" t="s">
        <v>387</v>
      </c>
      <c r="M6" s="124">
        <v>2.6121613615554478</v>
      </c>
      <c r="N6" s="124">
        <v>16.96917470063374</v>
      </c>
    </row>
    <row r="7" spans="1:14" ht="36">
      <c r="A7" s="171"/>
      <c r="B7" s="61" t="s">
        <v>391</v>
      </c>
      <c r="C7" s="62">
        <v>1356556</v>
      </c>
      <c r="D7" s="63">
        <v>399571</v>
      </c>
      <c r="E7" s="63">
        <v>260285</v>
      </c>
      <c r="F7" s="63">
        <v>130846</v>
      </c>
      <c r="G7" s="63">
        <v>320271</v>
      </c>
      <c r="H7" s="63">
        <v>203658</v>
      </c>
      <c r="I7" s="63">
        <v>41925</v>
      </c>
      <c r="J7" s="64">
        <v>245583</v>
      </c>
      <c r="K7" s="53"/>
      <c r="L7" s="61" t="s">
        <v>382</v>
      </c>
      <c r="M7" s="124">
        <v>4.0551564019703212</v>
      </c>
      <c r="N7" s="124">
        <v>18.20506384714335</v>
      </c>
    </row>
    <row r="8" spans="1:14">
      <c r="A8" s="171"/>
      <c r="B8" s="61" t="s">
        <v>383</v>
      </c>
      <c r="C8" s="62">
        <v>125570.99999999997</v>
      </c>
      <c r="D8" s="63">
        <v>28293</v>
      </c>
      <c r="E8" s="63">
        <v>24247</v>
      </c>
      <c r="F8" s="63">
        <v>14019</v>
      </c>
      <c r="G8" s="63">
        <v>33629</v>
      </c>
      <c r="H8" s="63">
        <v>20060</v>
      </c>
      <c r="I8" s="63">
        <v>5323</v>
      </c>
      <c r="J8" s="64">
        <v>25383</v>
      </c>
      <c r="K8" s="53"/>
      <c r="L8" s="61" t="s">
        <v>380</v>
      </c>
      <c r="M8" s="124">
        <v>4.8117228503998026</v>
      </c>
      <c r="N8" s="124">
        <v>20.341211971773106</v>
      </c>
    </row>
    <row r="9" spans="1:14">
      <c r="A9" s="171"/>
      <c r="B9" s="61" t="s">
        <v>370</v>
      </c>
      <c r="C9" s="62">
        <v>151479.00000000003</v>
      </c>
      <c r="D9" s="63">
        <v>32064.000000000004</v>
      </c>
      <c r="E9" s="63">
        <v>23383</v>
      </c>
      <c r="F9" s="63">
        <v>14095</v>
      </c>
      <c r="G9" s="63">
        <v>46023</v>
      </c>
      <c r="H9" s="63">
        <v>25060</v>
      </c>
      <c r="I9" s="63">
        <v>10853.999999999998</v>
      </c>
      <c r="J9" s="64">
        <v>35914</v>
      </c>
      <c r="K9" s="53"/>
      <c r="L9" s="61" t="s">
        <v>376</v>
      </c>
      <c r="M9" s="124">
        <v>8.0089659551511279</v>
      </c>
      <c r="N9" s="124">
        <v>22.064700012890356</v>
      </c>
    </row>
    <row r="10" spans="1:14" ht="36">
      <c r="A10" s="171"/>
      <c r="B10" s="61" t="s">
        <v>375</v>
      </c>
      <c r="C10" s="62">
        <v>169951</v>
      </c>
      <c r="D10" s="63">
        <v>43623</v>
      </c>
      <c r="E10" s="63">
        <v>26654.000000000004</v>
      </c>
      <c r="F10" s="63">
        <v>15208</v>
      </c>
      <c r="G10" s="63">
        <v>51864</v>
      </c>
      <c r="H10" s="63">
        <v>25744</v>
      </c>
      <c r="I10" s="63">
        <v>6858</v>
      </c>
      <c r="J10" s="64">
        <v>32602</v>
      </c>
      <c r="K10" s="53"/>
      <c r="L10" s="61" t="s">
        <v>388</v>
      </c>
      <c r="M10" s="124">
        <v>3.5223393650122343</v>
      </c>
      <c r="N10" s="124">
        <v>16.345950518079931</v>
      </c>
    </row>
    <row r="11" spans="1:14" ht="36">
      <c r="A11" s="171"/>
      <c r="B11" s="61" t="s">
        <v>386</v>
      </c>
      <c r="C11" s="62">
        <v>151359</v>
      </c>
      <c r="D11" s="63">
        <v>33876</v>
      </c>
      <c r="E11" s="63">
        <v>29619</v>
      </c>
      <c r="F11" s="63">
        <v>14757</v>
      </c>
      <c r="G11" s="63">
        <v>44360.999999999993</v>
      </c>
      <c r="H11" s="63">
        <v>22603</v>
      </c>
      <c r="I11" s="63">
        <v>6143</v>
      </c>
      <c r="J11" s="64">
        <v>28746</v>
      </c>
      <c r="K11" s="53"/>
      <c r="L11" s="61" t="s">
        <v>378</v>
      </c>
      <c r="M11" s="124">
        <v>5.0561694797221755</v>
      </c>
      <c r="N11" s="124">
        <v>22.759176791833887</v>
      </c>
    </row>
    <row r="12" spans="1:14" ht="36">
      <c r="A12" s="171"/>
      <c r="B12" s="61" t="s">
        <v>373</v>
      </c>
      <c r="C12" s="62">
        <v>79959</v>
      </c>
      <c r="D12" s="63">
        <v>20956</v>
      </c>
      <c r="E12" s="63">
        <v>14282.000000000002</v>
      </c>
      <c r="F12" s="63">
        <v>7305.9999999999991</v>
      </c>
      <c r="G12" s="63">
        <v>23774.000000000004</v>
      </c>
      <c r="H12" s="63">
        <v>10211.999999999998</v>
      </c>
      <c r="I12" s="63">
        <v>3429</v>
      </c>
      <c r="J12" s="64">
        <v>13640.999999999998</v>
      </c>
      <c r="K12" s="53"/>
      <c r="L12" s="61" t="s">
        <v>371</v>
      </c>
      <c r="M12" s="124">
        <v>5.4590713812027261</v>
      </c>
      <c r="N12" s="124">
        <v>20.312935500302746</v>
      </c>
    </row>
    <row r="13" spans="1:14" ht="24">
      <c r="A13" s="171"/>
      <c r="B13" s="61" t="s">
        <v>200</v>
      </c>
      <c r="C13" s="62">
        <v>122</v>
      </c>
      <c r="D13" s="63">
        <v>44</v>
      </c>
      <c r="E13" s="63">
        <v>20</v>
      </c>
      <c r="F13" s="63">
        <v>22</v>
      </c>
      <c r="G13" s="63">
        <v>4</v>
      </c>
      <c r="H13" s="63">
        <v>32</v>
      </c>
      <c r="I13" s="63">
        <v>0</v>
      </c>
      <c r="J13" s="64">
        <v>32</v>
      </c>
      <c r="K13" s="53"/>
      <c r="L13" s="61" t="s">
        <v>200</v>
      </c>
      <c r="M13" s="124">
        <v>0</v>
      </c>
      <c r="N13" s="124">
        <v>26.229508196721312</v>
      </c>
    </row>
    <row r="14" spans="1:14" ht="36">
      <c r="A14" s="171"/>
      <c r="B14" s="61" t="s">
        <v>371</v>
      </c>
      <c r="C14" s="62">
        <v>104047</v>
      </c>
      <c r="D14" s="63">
        <v>24797</v>
      </c>
      <c r="E14" s="63">
        <v>16833</v>
      </c>
      <c r="F14" s="63">
        <v>8889</v>
      </c>
      <c r="G14" s="63">
        <v>32393</v>
      </c>
      <c r="H14" s="63">
        <v>15455</v>
      </c>
      <c r="I14" s="63">
        <v>5680</v>
      </c>
      <c r="J14" s="64">
        <v>21135</v>
      </c>
      <c r="K14" s="53"/>
      <c r="L14" s="61" t="s">
        <v>373</v>
      </c>
      <c r="M14" s="124">
        <v>4.2884478295126254</v>
      </c>
      <c r="N14" s="124">
        <v>17.059993246538848</v>
      </c>
    </row>
    <row r="15" spans="1:14" ht="36">
      <c r="A15" s="171"/>
      <c r="B15" s="61" t="s">
        <v>378</v>
      </c>
      <c r="C15" s="62">
        <v>109134</v>
      </c>
      <c r="D15" s="63">
        <v>24018</v>
      </c>
      <c r="E15" s="63">
        <v>14976</v>
      </c>
      <c r="F15" s="63">
        <v>8944</v>
      </c>
      <c r="G15" s="63">
        <v>36358</v>
      </c>
      <c r="H15" s="63">
        <v>19320</v>
      </c>
      <c r="I15" s="63">
        <v>5517.9999999999991</v>
      </c>
      <c r="J15" s="64">
        <v>24837.999999999996</v>
      </c>
      <c r="K15" s="53"/>
      <c r="L15" s="61" t="s">
        <v>386</v>
      </c>
      <c r="M15" s="124">
        <v>4.0585627547750711</v>
      </c>
      <c r="N15" s="124">
        <v>18.991933086238678</v>
      </c>
    </row>
    <row r="16" spans="1:14" ht="36">
      <c r="A16" s="171"/>
      <c r="B16" s="61" t="s">
        <v>388</v>
      </c>
      <c r="C16" s="62">
        <v>33103</v>
      </c>
      <c r="D16" s="63">
        <v>8511</v>
      </c>
      <c r="E16" s="63">
        <v>7638</v>
      </c>
      <c r="F16" s="63">
        <v>2492</v>
      </c>
      <c r="G16" s="63">
        <v>9051</v>
      </c>
      <c r="H16" s="63">
        <v>4245</v>
      </c>
      <c r="I16" s="63">
        <v>1166</v>
      </c>
      <c r="J16" s="64">
        <v>5411</v>
      </c>
      <c r="K16" s="53"/>
      <c r="L16" s="61" t="s">
        <v>375</v>
      </c>
      <c r="M16" s="124">
        <v>4.0352807573947782</v>
      </c>
      <c r="N16" s="124">
        <v>19.183176327294337</v>
      </c>
    </row>
    <row r="17" spans="1:14">
      <c r="A17" s="171"/>
      <c r="B17" s="61" t="s">
        <v>376</v>
      </c>
      <c r="C17" s="62">
        <v>418918</v>
      </c>
      <c r="D17" s="63">
        <v>99761.000000000015</v>
      </c>
      <c r="E17" s="63">
        <v>58046</v>
      </c>
      <c r="F17" s="63">
        <v>35930</v>
      </c>
      <c r="G17" s="63">
        <v>132748</v>
      </c>
      <c r="H17" s="63">
        <v>58882</v>
      </c>
      <c r="I17" s="63">
        <v>33551</v>
      </c>
      <c r="J17" s="64">
        <v>92433.000000000029</v>
      </c>
      <c r="K17" s="53"/>
      <c r="L17" s="61" t="s">
        <v>370</v>
      </c>
      <c r="M17" s="124">
        <v>7.1653496524270661</v>
      </c>
      <c r="N17" s="124">
        <v>23.708896942810551</v>
      </c>
    </row>
    <row r="18" spans="1:14">
      <c r="A18" s="171"/>
      <c r="B18" s="61" t="s">
        <v>380</v>
      </c>
      <c r="C18" s="62">
        <v>85167</v>
      </c>
      <c r="D18" s="63">
        <v>22156</v>
      </c>
      <c r="E18" s="63">
        <v>14723.000000000002</v>
      </c>
      <c r="F18" s="63">
        <v>7153</v>
      </c>
      <c r="G18" s="63">
        <v>23811</v>
      </c>
      <c r="H18" s="63">
        <v>13226</v>
      </c>
      <c r="I18" s="63">
        <v>4098</v>
      </c>
      <c r="J18" s="64">
        <v>17324</v>
      </c>
      <c r="K18" s="53"/>
      <c r="L18" s="61" t="s">
        <v>383</v>
      </c>
      <c r="M18" s="124">
        <v>4.2390360831720706</v>
      </c>
      <c r="N18" s="124">
        <v>20.214062164034694</v>
      </c>
    </row>
    <row r="19" spans="1:14" ht="36">
      <c r="A19" s="171"/>
      <c r="B19" s="61" t="s">
        <v>382</v>
      </c>
      <c r="C19" s="62">
        <v>127491.99999999999</v>
      </c>
      <c r="D19" s="63">
        <v>28223</v>
      </c>
      <c r="E19" s="63">
        <v>26828</v>
      </c>
      <c r="F19" s="63">
        <v>11052.000000000004</v>
      </c>
      <c r="G19" s="63">
        <v>38179</v>
      </c>
      <c r="H19" s="63">
        <v>18040</v>
      </c>
      <c r="I19" s="63">
        <v>5170.0000000000009</v>
      </c>
      <c r="J19" s="64">
        <v>23210</v>
      </c>
      <c r="K19" s="53"/>
      <c r="L19" s="61" t="s">
        <v>391</v>
      </c>
      <c r="M19" s="124">
        <v>3.0905469438784685</v>
      </c>
      <c r="N19" s="124">
        <v>18.103417772653689</v>
      </c>
    </row>
    <row r="20" spans="1:14" ht="36">
      <c r="A20" s="171"/>
      <c r="B20" s="61" t="s">
        <v>387</v>
      </c>
      <c r="C20" s="62">
        <v>55701</v>
      </c>
      <c r="D20" s="63">
        <v>14815.000000000002</v>
      </c>
      <c r="E20" s="63">
        <v>10462</v>
      </c>
      <c r="F20" s="63">
        <v>5179</v>
      </c>
      <c r="G20" s="63">
        <v>15793</v>
      </c>
      <c r="H20" s="63">
        <v>7997.0000000000009</v>
      </c>
      <c r="I20" s="63">
        <v>1455</v>
      </c>
      <c r="J20" s="64">
        <v>9452</v>
      </c>
      <c r="K20" s="53"/>
      <c r="L20" s="61" t="s">
        <v>374</v>
      </c>
      <c r="M20" s="124">
        <v>4.4899149031185646</v>
      </c>
      <c r="N20" s="124">
        <v>20.448061130820943</v>
      </c>
    </row>
    <row r="21" spans="1:14">
      <c r="A21" s="171"/>
      <c r="B21" s="61" t="s">
        <v>379</v>
      </c>
      <c r="C21" s="62">
        <v>83869</v>
      </c>
      <c r="D21" s="63">
        <v>22010</v>
      </c>
      <c r="E21" s="63">
        <v>12792</v>
      </c>
      <c r="F21" s="63">
        <v>6201</v>
      </c>
      <c r="G21" s="63">
        <v>23806</v>
      </c>
      <c r="H21" s="63">
        <v>13277</v>
      </c>
      <c r="I21" s="63">
        <v>5783</v>
      </c>
      <c r="J21" s="64">
        <v>19060</v>
      </c>
      <c r="K21" s="53"/>
      <c r="L21" s="61" t="s">
        <v>385</v>
      </c>
      <c r="M21" s="124">
        <v>3.4605527142840575</v>
      </c>
      <c r="N21" s="124">
        <v>18.620185784364889</v>
      </c>
    </row>
    <row r="22" spans="1:14">
      <c r="A22" s="171"/>
      <c r="B22" s="61" t="s">
        <v>377</v>
      </c>
      <c r="C22" s="62">
        <v>108573</v>
      </c>
      <c r="D22" s="63">
        <v>25935.999999999993</v>
      </c>
      <c r="E22" s="63">
        <v>17903</v>
      </c>
      <c r="F22" s="63">
        <v>7890.9999999999991</v>
      </c>
      <c r="G22" s="63">
        <v>33985</v>
      </c>
      <c r="H22" s="63">
        <v>19207.000000000004</v>
      </c>
      <c r="I22" s="63">
        <v>3651</v>
      </c>
      <c r="J22" s="64">
        <v>22858</v>
      </c>
      <c r="K22" s="53"/>
      <c r="L22" s="61" t="s">
        <v>372</v>
      </c>
      <c r="M22" s="124">
        <v>3.2041660284882827</v>
      </c>
      <c r="N22" s="124">
        <v>16.569153009649256</v>
      </c>
    </row>
    <row r="23" spans="1:14" ht="24.75" thickBot="1">
      <c r="A23" s="168"/>
      <c r="B23" s="65" t="s">
        <v>384</v>
      </c>
      <c r="C23" s="66">
        <v>79917</v>
      </c>
      <c r="D23" s="67">
        <v>18358</v>
      </c>
      <c r="E23" s="67">
        <v>13134</v>
      </c>
      <c r="F23" s="67">
        <v>5846</v>
      </c>
      <c r="G23" s="67">
        <v>27334</v>
      </c>
      <c r="H23" s="67">
        <v>12669</v>
      </c>
      <c r="I23" s="67">
        <v>2576</v>
      </c>
      <c r="J23" s="68">
        <v>15245</v>
      </c>
      <c r="K23" s="53"/>
      <c r="L23" s="65" t="s">
        <v>381</v>
      </c>
      <c r="M23" s="124">
        <v>5.0546769264005986</v>
      </c>
      <c r="N23" s="124">
        <v>21.407557552151175</v>
      </c>
    </row>
    <row r="24" spans="1:14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53"/>
      <c r="L24" s="121" t="s">
        <v>424</v>
      </c>
      <c r="M24" s="124">
        <f>AVERAGE(M3:M23)</f>
        <v>4.2901646311212422</v>
      </c>
      <c r="N24" s="124">
        <f>AVERAGE(N3:N23)</f>
        <v>20.018534956463522</v>
      </c>
    </row>
    <row r="25" spans="1:14">
      <c r="A25" s="70"/>
      <c r="B25" s="70"/>
      <c r="C25" s="70"/>
      <c r="D25" s="70"/>
      <c r="E25" s="70"/>
      <c r="F25" s="70"/>
      <c r="G25" s="70"/>
      <c r="H25" s="70"/>
      <c r="I25" s="70"/>
      <c r="J25" s="70"/>
    </row>
    <row r="26" spans="1:14">
      <c r="A26" s="70"/>
      <c r="B26" s="70"/>
      <c r="C26" s="70"/>
      <c r="D26" s="70"/>
      <c r="E26" s="70"/>
      <c r="F26" s="70"/>
      <c r="G26" s="70"/>
      <c r="H26" s="70"/>
      <c r="I26" s="70"/>
      <c r="J26" s="70"/>
    </row>
    <row r="27" spans="1:14">
      <c r="A27" s="70"/>
      <c r="B27" s="70"/>
      <c r="C27" s="70"/>
      <c r="D27" s="70"/>
      <c r="E27" s="70"/>
      <c r="F27" s="70"/>
      <c r="G27" s="70"/>
      <c r="H27" s="70"/>
      <c r="I27" s="70"/>
      <c r="J27" s="70"/>
    </row>
    <row r="28" spans="1:14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4">
      <c r="A29" s="70"/>
      <c r="B29" s="70"/>
      <c r="C29" s="70"/>
      <c r="D29" s="70"/>
      <c r="E29" s="70"/>
      <c r="F29" s="70"/>
      <c r="G29" s="70"/>
      <c r="H29" s="70"/>
      <c r="I29" s="70"/>
      <c r="J29" s="70"/>
    </row>
    <row r="30" spans="1:14">
      <c r="A30" s="70"/>
      <c r="B30" s="70"/>
      <c r="C30" s="70"/>
      <c r="D30" s="70"/>
      <c r="E30" s="70"/>
      <c r="F30" s="70"/>
      <c r="G30" s="70"/>
      <c r="H30" s="70"/>
      <c r="I30" s="70"/>
      <c r="J30" s="70"/>
    </row>
    <row r="31" spans="1:14">
      <c r="A31" s="70"/>
      <c r="B31" s="70"/>
      <c r="C31" s="70"/>
      <c r="D31" s="70"/>
      <c r="E31" s="70"/>
      <c r="F31" s="70"/>
      <c r="G31" s="70"/>
      <c r="H31" s="70"/>
      <c r="I31" s="70"/>
      <c r="J31" s="70"/>
    </row>
    <row r="32" spans="1:14">
      <c r="A32" s="70"/>
      <c r="B32" s="70"/>
      <c r="C32" s="70"/>
      <c r="D32" s="70"/>
      <c r="E32" s="70"/>
      <c r="F32" s="70"/>
      <c r="G32" s="70"/>
      <c r="H32" s="70"/>
      <c r="I32" s="70"/>
      <c r="J32" s="70"/>
    </row>
    <row r="33" spans="1:10">
      <c r="A33" s="70"/>
      <c r="B33" s="70"/>
      <c r="C33" s="70"/>
      <c r="D33" s="70"/>
      <c r="E33" s="70"/>
      <c r="F33" s="70"/>
      <c r="G33" s="70"/>
      <c r="H33" s="70"/>
      <c r="I33" s="70"/>
      <c r="J33" s="70"/>
    </row>
    <row r="34" spans="1:10">
      <c r="A34" s="70"/>
      <c r="B34" s="70"/>
      <c r="C34" s="70"/>
      <c r="D34" s="70"/>
      <c r="E34" s="70"/>
      <c r="F34" s="70"/>
      <c r="G34" s="70"/>
      <c r="H34" s="70"/>
      <c r="I34" s="70"/>
      <c r="J34" s="70"/>
    </row>
    <row r="35" spans="1:10">
      <c r="A35" s="70"/>
      <c r="B35" s="70"/>
      <c r="C35" s="70"/>
      <c r="D35" s="70"/>
      <c r="E35" s="70"/>
      <c r="F35" s="70"/>
      <c r="G35" s="70"/>
      <c r="H35" s="70"/>
      <c r="I35" s="70"/>
      <c r="J35" s="70"/>
    </row>
    <row r="36" spans="1:10">
      <c r="A36" s="70"/>
      <c r="B36" s="70"/>
      <c r="C36" s="70"/>
      <c r="D36" s="70"/>
      <c r="E36" s="70"/>
      <c r="F36" s="70"/>
      <c r="G36" s="70"/>
      <c r="H36" s="70"/>
      <c r="I36" s="70"/>
      <c r="J36" s="70"/>
    </row>
    <row r="37" spans="1:10">
      <c r="A37" s="70"/>
      <c r="B37" s="70"/>
      <c r="C37" s="70"/>
      <c r="D37" s="70"/>
      <c r="E37" s="70"/>
      <c r="F37" s="70"/>
      <c r="G37" s="70"/>
      <c r="H37" s="70"/>
      <c r="I37" s="70"/>
      <c r="J37" s="70"/>
    </row>
    <row r="38" spans="1:10">
      <c r="A38" s="70"/>
      <c r="B38" s="70"/>
      <c r="C38" s="70"/>
      <c r="D38" s="70"/>
      <c r="E38" s="70"/>
      <c r="F38" s="70"/>
      <c r="G38" s="70"/>
      <c r="H38" s="70"/>
      <c r="I38" s="70"/>
      <c r="J38" s="70"/>
    </row>
    <row r="39" spans="1:10">
      <c r="A39" s="70"/>
      <c r="B39" s="70"/>
      <c r="C39" s="70"/>
      <c r="D39" s="70"/>
      <c r="E39" s="70"/>
      <c r="F39" s="70"/>
      <c r="G39" s="70"/>
      <c r="H39" s="70"/>
      <c r="I39" s="70"/>
      <c r="J39" s="70"/>
    </row>
    <row r="40" spans="1:10">
      <c r="A40" s="70"/>
      <c r="B40" s="70"/>
      <c r="C40" s="70"/>
      <c r="D40" s="70"/>
      <c r="E40" s="70"/>
      <c r="F40" s="70"/>
      <c r="G40" s="70"/>
      <c r="H40" s="70"/>
      <c r="I40" s="70"/>
      <c r="J40" s="70"/>
    </row>
    <row r="41" spans="1:10">
      <c r="A41" s="70"/>
      <c r="B41" s="70"/>
      <c r="C41" s="70"/>
      <c r="D41" s="70"/>
      <c r="E41" s="70"/>
      <c r="F41" s="70"/>
      <c r="G41" s="70"/>
      <c r="H41" s="70"/>
      <c r="I41" s="70"/>
      <c r="J41" s="70"/>
    </row>
    <row r="42" spans="1:10">
      <c r="A42" s="70"/>
      <c r="B42" s="70"/>
      <c r="C42" s="70"/>
      <c r="D42" s="70"/>
      <c r="E42" s="70"/>
      <c r="F42" s="70"/>
      <c r="G42" s="70"/>
      <c r="H42" s="70"/>
      <c r="I42" s="70"/>
      <c r="J42" s="70"/>
    </row>
    <row r="43" spans="1:10">
      <c r="A43" s="70"/>
      <c r="B43" s="70"/>
      <c r="C43" s="70"/>
      <c r="D43" s="70"/>
      <c r="E43" s="70"/>
      <c r="F43" s="70"/>
      <c r="G43" s="70"/>
      <c r="H43" s="70"/>
      <c r="I43" s="70"/>
      <c r="J43" s="70"/>
    </row>
    <row r="44" spans="1:10">
      <c r="A44" s="70"/>
      <c r="B44" s="70"/>
      <c r="C44" s="70"/>
      <c r="D44" s="70"/>
      <c r="E44" s="70"/>
      <c r="F44" s="70"/>
      <c r="G44" s="70"/>
      <c r="H44" s="70"/>
      <c r="I44" s="70"/>
      <c r="J44" s="70"/>
    </row>
    <row r="45" spans="1:10">
      <c r="A45" s="70"/>
      <c r="B45" s="70"/>
      <c r="C45" s="70"/>
      <c r="D45" s="70"/>
      <c r="E45" s="70"/>
      <c r="F45" s="70"/>
      <c r="G45" s="70"/>
      <c r="H45" s="70"/>
      <c r="I45" s="70"/>
      <c r="J45" s="70"/>
    </row>
    <row r="46" spans="1:10">
      <c r="A46" s="70"/>
      <c r="B46" s="70"/>
      <c r="C46" s="70"/>
      <c r="D46" s="70"/>
      <c r="E46" s="70"/>
      <c r="F46" s="70"/>
      <c r="G46" s="70"/>
      <c r="H46" s="70"/>
      <c r="I46" s="70"/>
      <c r="J46" s="70"/>
    </row>
    <row r="47" spans="1:10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spans="1:10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spans="1:10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>
      <c r="A50" s="70"/>
      <c r="B50" s="70"/>
      <c r="C50" s="70"/>
      <c r="D50" s="70"/>
      <c r="E50" s="70"/>
      <c r="F50" s="70"/>
      <c r="G50" s="70"/>
      <c r="H50" s="70"/>
      <c r="I50" s="70"/>
      <c r="J50" s="70"/>
    </row>
    <row r="51" spans="1:10">
      <c r="A51" s="70"/>
      <c r="B51" s="70"/>
      <c r="C51" s="70"/>
      <c r="D51" s="70"/>
      <c r="E51" s="70"/>
      <c r="F51" s="70"/>
      <c r="G51" s="70"/>
      <c r="H51" s="70"/>
      <c r="I51" s="70"/>
      <c r="J51" s="70"/>
    </row>
    <row r="52" spans="1:10">
      <c r="A52" s="70"/>
      <c r="B52" s="70"/>
      <c r="C52" s="70"/>
      <c r="D52" s="70"/>
      <c r="E52" s="70"/>
      <c r="F52" s="70"/>
      <c r="G52" s="70"/>
      <c r="H52" s="70"/>
      <c r="I52" s="70"/>
      <c r="J52" s="70"/>
    </row>
    <row r="53" spans="1:10">
      <c r="A53" s="70"/>
      <c r="B53" s="70"/>
      <c r="C53" s="70"/>
      <c r="D53" s="70"/>
      <c r="E53" s="70"/>
      <c r="F53" s="70"/>
      <c r="G53" s="70"/>
      <c r="H53" s="70"/>
      <c r="I53" s="70"/>
      <c r="J53" s="70"/>
    </row>
    <row r="54" spans="1:10">
      <c r="A54" s="70"/>
      <c r="B54" s="70"/>
      <c r="C54" s="70"/>
      <c r="D54" s="70"/>
      <c r="E54" s="70"/>
      <c r="F54" s="70"/>
      <c r="G54" s="70"/>
      <c r="H54" s="70"/>
      <c r="I54" s="70"/>
      <c r="J54" s="70"/>
    </row>
    <row r="55" spans="1:10">
      <c r="A55" s="70"/>
      <c r="B55" s="70"/>
      <c r="C55" s="70"/>
      <c r="D55" s="70"/>
      <c r="E55" s="70"/>
      <c r="F55" s="70"/>
      <c r="G55" s="70"/>
      <c r="H55" s="70"/>
      <c r="I55" s="70"/>
      <c r="J55" s="70"/>
    </row>
    <row r="56" spans="1:10">
      <c r="A56" s="70"/>
      <c r="B56" s="70"/>
      <c r="C56" s="70"/>
      <c r="D56" s="70"/>
      <c r="E56" s="70"/>
      <c r="F56" s="70"/>
      <c r="G56" s="70"/>
      <c r="H56" s="70"/>
      <c r="I56" s="70"/>
      <c r="J56" s="70"/>
    </row>
    <row r="57" spans="1:10">
      <c r="A57" s="70"/>
      <c r="B57" s="70"/>
      <c r="C57" s="70"/>
      <c r="D57" s="70"/>
      <c r="E57" s="70"/>
      <c r="F57" s="70"/>
      <c r="G57" s="70"/>
      <c r="H57" s="70"/>
      <c r="I57" s="70"/>
      <c r="J57" s="70"/>
    </row>
    <row r="58" spans="1:10">
      <c r="A58" s="70"/>
      <c r="B58" s="70"/>
      <c r="C58" s="70"/>
      <c r="D58" s="70"/>
      <c r="E58" s="70"/>
      <c r="F58" s="70"/>
      <c r="G58" s="70"/>
      <c r="H58" s="70"/>
      <c r="I58" s="70"/>
      <c r="J58" s="70"/>
    </row>
    <row r="59" spans="1:10">
      <c r="A59" s="70"/>
      <c r="B59" s="70"/>
      <c r="C59" s="70"/>
      <c r="D59" s="70"/>
      <c r="E59" s="70"/>
      <c r="F59" s="70"/>
      <c r="G59" s="70"/>
      <c r="H59" s="70"/>
      <c r="I59" s="70"/>
      <c r="J59" s="70"/>
    </row>
    <row r="60" spans="1:10">
      <c r="A60" s="70"/>
      <c r="B60" s="70"/>
      <c r="C60" s="70"/>
      <c r="D60" s="70"/>
      <c r="E60" s="70"/>
      <c r="F60" s="70"/>
      <c r="G60" s="70"/>
      <c r="H60" s="70"/>
      <c r="I60" s="70"/>
      <c r="J60" s="70"/>
    </row>
    <row r="61" spans="1:10">
      <c r="A61" s="70"/>
      <c r="B61" s="70"/>
      <c r="C61" s="70"/>
      <c r="D61" s="70"/>
      <c r="E61" s="70"/>
      <c r="F61" s="70"/>
      <c r="G61" s="70"/>
      <c r="H61" s="70"/>
      <c r="I61" s="70"/>
      <c r="J61" s="70"/>
    </row>
    <row r="62" spans="1:10">
      <c r="A62" s="70"/>
      <c r="B62" s="70"/>
      <c r="C62" s="70"/>
      <c r="D62" s="70"/>
      <c r="E62" s="70"/>
      <c r="F62" s="70"/>
      <c r="G62" s="70"/>
      <c r="H62" s="70"/>
      <c r="I62" s="70"/>
      <c r="J62" s="70"/>
    </row>
  </sheetData>
  <sortState ref="L3:N23">
    <sortCondition descending="1" ref="L3"/>
  </sortState>
  <mergeCells count="2">
    <mergeCell ref="A1:B2"/>
    <mergeCell ref="A3:A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7"/>
  <sheetViews>
    <sheetView workbookViewId="0">
      <selection activeCell="U1" sqref="U1"/>
    </sheetView>
  </sheetViews>
  <sheetFormatPr defaultRowHeight="15"/>
  <cols>
    <col min="1" max="1" width="19" customWidth="1"/>
    <col min="2" max="2" width="19" style="38" customWidth="1"/>
    <col min="3" max="7" width="11.28515625" style="38" bestFit="1" customWidth="1"/>
    <col min="8" max="8" width="10.28515625" style="38" bestFit="1" customWidth="1"/>
    <col min="9" max="9" width="11.28515625" style="38" bestFit="1" customWidth="1"/>
    <col min="21" max="21" width="11.5703125" bestFit="1" customWidth="1"/>
  </cols>
  <sheetData>
    <row r="1" spans="1:21" ht="247.5">
      <c r="B1" s="38" t="s">
        <v>394</v>
      </c>
      <c r="C1" s="38" t="s">
        <v>259</v>
      </c>
      <c r="D1" s="38" t="s">
        <v>260</v>
      </c>
      <c r="E1" s="38" t="s">
        <v>261</v>
      </c>
      <c r="F1" s="38" t="s">
        <v>262</v>
      </c>
      <c r="G1" s="38" t="s">
        <v>263</v>
      </c>
      <c r="H1" s="38" t="s">
        <v>264</v>
      </c>
      <c r="I1" s="38" t="s">
        <v>265</v>
      </c>
      <c r="J1" t="s">
        <v>266</v>
      </c>
      <c r="K1" t="s">
        <v>267</v>
      </c>
      <c r="L1" t="s">
        <v>268</v>
      </c>
      <c r="M1" t="s">
        <v>269</v>
      </c>
      <c r="N1" t="s">
        <v>270</v>
      </c>
      <c r="O1" t="s">
        <v>271</v>
      </c>
      <c r="P1" t="s">
        <v>272</v>
      </c>
      <c r="R1" s="97"/>
      <c r="S1" s="97" t="s">
        <v>392</v>
      </c>
      <c r="T1" s="97" t="s">
        <v>425</v>
      </c>
      <c r="U1" s="97" t="s">
        <v>426</v>
      </c>
    </row>
    <row r="2" spans="1:21" ht="16.5">
      <c r="A2" t="s">
        <v>316</v>
      </c>
      <c r="B2" s="38">
        <f t="shared" ref="B2:B33" si="0">SUM(C2:H2)</f>
        <v>1356556</v>
      </c>
      <c r="C2" s="38">
        <v>399571</v>
      </c>
      <c r="D2" s="38">
        <v>260285</v>
      </c>
      <c r="E2" s="38">
        <v>130846</v>
      </c>
      <c r="F2" s="38">
        <v>320271</v>
      </c>
      <c r="G2" s="38">
        <v>203658</v>
      </c>
      <c r="H2" s="38">
        <v>41925</v>
      </c>
      <c r="I2" s="38">
        <v>245583</v>
      </c>
      <c r="J2" s="10">
        <v>29.4548105643998</v>
      </c>
      <c r="K2" s="10">
        <v>19.187191682466398</v>
      </c>
      <c r="L2" s="10">
        <v>9.6454551083773907</v>
      </c>
      <c r="M2" s="10">
        <v>23.609124872102502</v>
      </c>
      <c r="N2" s="10">
        <v>15.012870828775201</v>
      </c>
      <c r="O2" s="10">
        <v>3.0905469438784601</v>
      </c>
      <c r="P2" s="10">
        <v>18.1034177726536</v>
      </c>
      <c r="R2" s="91" t="s">
        <v>179</v>
      </c>
      <c r="S2" s="122">
        <v>6.4853556485355597</v>
      </c>
      <c r="T2" s="122">
        <v>38.242677824267702</v>
      </c>
      <c r="U2" s="92">
        <v>2390</v>
      </c>
    </row>
    <row r="3" spans="1:21" ht="16.5">
      <c r="A3" t="s">
        <v>184</v>
      </c>
      <c r="B3" s="38">
        <f t="shared" si="0"/>
        <v>75862</v>
      </c>
      <c r="C3" s="38">
        <v>17137</v>
      </c>
      <c r="D3" s="38">
        <v>7620</v>
      </c>
      <c r="E3" s="38">
        <v>7549</v>
      </c>
      <c r="F3" s="38">
        <v>20612</v>
      </c>
      <c r="G3" s="38">
        <v>8906</v>
      </c>
      <c r="H3" s="38">
        <v>14038</v>
      </c>
      <c r="I3" s="38">
        <v>22944</v>
      </c>
      <c r="J3" s="10">
        <v>22.589702354274799</v>
      </c>
      <c r="K3" s="10">
        <v>10.0445545859587</v>
      </c>
      <c r="L3" s="10">
        <v>9.9509635917850794</v>
      </c>
      <c r="M3" s="10">
        <v>27.170388336716599</v>
      </c>
      <c r="N3" s="10">
        <v>11.7397379452163</v>
      </c>
      <c r="O3" s="10">
        <v>18.504653186048301</v>
      </c>
      <c r="P3" s="10">
        <v>30.244391131264599</v>
      </c>
      <c r="R3" s="91" t="s">
        <v>180</v>
      </c>
      <c r="S3" s="122">
        <v>20.576241727388101</v>
      </c>
      <c r="T3" s="122">
        <v>38.030617019854198</v>
      </c>
      <c r="U3" s="92">
        <v>14959</v>
      </c>
    </row>
    <row r="4" spans="1:21" ht="16.5">
      <c r="A4" t="s">
        <v>242</v>
      </c>
      <c r="B4" s="38">
        <f t="shared" si="0"/>
        <v>80808</v>
      </c>
      <c r="C4" s="38">
        <v>22371</v>
      </c>
      <c r="D4" s="38">
        <v>14645</v>
      </c>
      <c r="E4" s="38">
        <v>6164</v>
      </c>
      <c r="F4" s="38">
        <v>20080</v>
      </c>
      <c r="G4" s="38">
        <v>12974</v>
      </c>
      <c r="H4" s="38">
        <v>4574</v>
      </c>
      <c r="I4" s="38">
        <v>17548</v>
      </c>
      <c r="J4" s="10">
        <v>27.684140184140102</v>
      </c>
      <c r="K4" s="10">
        <v>18.1232056232056</v>
      </c>
      <c r="L4" s="10">
        <v>7.6279576279576196</v>
      </c>
      <c r="M4" s="10">
        <v>24.849024849024801</v>
      </c>
      <c r="N4" s="10">
        <v>16.055341055341</v>
      </c>
      <c r="O4" s="10">
        <v>5.6603306603306596</v>
      </c>
      <c r="P4" s="10">
        <v>21.7156717156717</v>
      </c>
      <c r="R4" s="91" t="s">
        <v>181</v>
      </c>
      <c r="S4" s="122">
        <v>24.106416574955698</v>
      </c>
      <c r="T4" s="122">
        <v>35.743337001770399</v>
      </c>
      <c r="U4" s="92">
        <v>20899</v>
      </c>
    </row>
    <row r="5" spans="1:21" ht="16.5">
      <c r="A5" t="s">
        <v>227</v>
      </c>
      <c r="B5" s="38">
        <f t="shared" si="0"/>
        <v>75198</v>
      </c>
      <c r="C5" s="38">
        <v>15301</v>
      </c>
      <c r="D5" s="38">
        <v>13436</v>
      </c>
      <c r="E5" s="38">
        <v>6198</v>
      </c>
      <c r="F5" s="38">
        <v>22933</v>
      </c>
      <c r="G5" s="38">
        <v>13466</v>
      </c>
      <c r="H5" s="38">
        <v>3864</v>
      </c>
      <c r="I5" s="38">
        <v>17330</v>
      </c>
      <c r="J5" s="10">
        <v>20.3476156280752</v>
      </c>
      <c r="K5" s="10">
        <v>17.8674964759701</v>
      </c>
      <c r="L5" s="10">
        <v>8.2422404851192805</v>
      </c>
      <c r="M5" s="10">
        <v>30.496821723981999</v>
      </c>
      <c r="N5" s="10">
        <v>17.907391154020001</v>
      </c>
      <c r="O5" s="10">
        <v>5.1384345328333199</v>
      </c>
      <c r="P5" s="10">
        <v>23.045825686853298</v>
      </c>
      <c r="R5" s="91" t="s">
        <v>182</v>
      </c>
      <c r="S5" s="122">
        <v>10.9154283617684</v>
      </c>
      <c r="T5" s="122">
        <v>32.810493487433497</v>
      </c>
      <c r="U5" s="92">
        <v>10902</v>
      </c>
    </row>
    <row r="6" spans="1:21" ht="16.5">
      <c r="A6" t="s">
        <v>321</v>
      </c>
      <c r="B6" s="38">
        <f t="shared" si="0"/>
        <v>91618</v>
      </c>
      <c r="C6" s="38">
        <v>21680</v>
      </c>
      <c r="D6" s="38">
        <v>19418</v>
      </c>
      <c r="E6" s="38">
        <v>8227</v>
      </c>
      <c r="F6" s="38">
        <v>26100</v>
      </c>
      <c r="G6" s="38">
        <v>12655</v>
      </c>
      <c r="H6" s="38">
        <v>3538</v>
      </c>
      <c r="I6" s="38">
        <v>16193</v>
      </c>
      <c r="J6" s="10">
        <v>23.6634722434456</v>
      </c>
      <c r="K6" s="10">
        <v>21.194525093322198</v>
      </c>
      <c r="L6" s="10">
        <v>8.9796764827872195</v>
      </c>
      <c r="M6" s="10">
        <v>28.487851732192301</v>
      </c>
      <c r="N6" s="10">
        <v>13.8127878801108</v>
      </c>
      <c r="O6" s="10">
        <v>3.8616865681416299</v>
      </c>
      <c r="P6" s="10">
        <v>17.6744744482525</v>
      </c>
      <c r="R6" s="91" t="s">
        <v>183</v>
      </c>
      <c r="S6" s="122">
        <v>6.9845035960554602</v>
      </c>
      <c r="T6" s="122">
        <v>30.585007785274701</v>
      </c>
      <c r="U6" s="92">
        <v>13487</v>
      </c>
    </row>
    <row r="7" spans="1:21" ht="16.5">
      <c r="A7" t="s">
        <v>353</v>
      </c>
      <c r="B7" s="38">
        <f t="shared" si="0"/>
        <v>92402</v>
      </c>
      <c r="C7" s="38">
        <v>25139</v>
      </c>
      <c r="D7" s="38">
        <v>16555</v>
      </c>
      <c r="E7" s="38">
        <v>8334</v>
      </c>
      <c r="F7" s="38">
        <v>27797</v>
      </c>
      <c r="G7" s="38">
        <v>11175</v>
      </c>
      <c r="H7" s="38">
        <v>3402</v>
      </c>
      <c r="I7" s="38">
        <v>14577</v>
      </c>
      <c r="J7" s="10">
        <v>27.2061210796303</v>
      </c>
      <c r="K7" s="10">
        <v>17.916278868422701</v>
      </c>
      <c r="L7" s="10">
        <v>9.0192852968550401</v>
      </c>
      <c r="M7" s="10">
        <v>30.082682193026098</v>
      </c>
      <c r="N7" s="10">
        <v>12.0938940715568</v>
      </c>
      <c r="O7" s="10">
        <v>3.6817384905088599</v>
      </c>
      <c r="P7" s="10">
        <v>15.775632562065701</v>
      </c>
      <c r="R7" s="91" t="s">
        <v>184</v>
      </c>
      <c r="S7" s="122">
        <v>18.504653186048301</v>
      </c>
      <c r="T7" s="122">
        <v>30.244391131264599</v>
      </c>
      <c r="U7" s="92">
        <v>75862</v>
      </c>
    </row>
    <row r="8" spans="1:21" ht="16.5">
      <c r="A8" t="s">
        <v>290</v>
      </c>
      <c r="B8" s="38">
        <f t="shared" si="0"/>
        <v>71607</v>
      </c>
      <c r="C8" s="38">
        <v>17416</v>
      </c>
      <c r="D8" s="38">
        <v>12723</v>
      </c>
      <c r="E8" s="38">
        <v>6472</v>
      </c>
      <c r="F8" s="38">
        <v>20787</v>
      </c>
      <c r="G8" s="38">
        <v>10286</v>
      </c>
      <c r="H8" s="38">
        <v>3923</v>
      </c>
      <c r="I8" s="38">
        <v>14209</v>
      </c>
      <c r="J8" s="10">
        <v>24.321644531959102</v>
      </c>
      <c r="K8" s="10">
        <v>17.767815995642799</v>
      </c>
      <c r="L8" s="10">
        <v>9.0382225201446698</v>
      </c>
      <c r="M8" s="10">
        <v>29.0292848464535</v>
      </c>
      <c r="N8" s="10">
        <v>14.364517435446199</v>
      </c>
      <c r="O8" s="10">
        <v>5.4785146703534497</v>
      </c>
      <c r="P8" s="10">
        <v>19.843032105799701</v>
      </c>
      <c r="R8" s="91" t="s">
        <v>185</v>
      </c>
      <c r="S8" s="122">
        <v>5.8442453480358303</v>
      </c>
      <c r="T8" s="122">
        <v>29.262577532736</v>
      </c>
      <c r="U8" s="92">
        <v>7255</v>
      </c>
    </row>
    <row r="9" spans="1:21" ht="16.5">
      <c r="A9" t="s">
        <v>326</v>
      </c>
      <c r="B9" s="38">
        <f t="shared" si="0"/>
        <v>74455</v>
      </c>
      <c r="C9" s="38">
        <v>18625</v>
      </c>
      <c r="D9" s="38">
        <v>16328</v>
      </c>
      <c r="E9" s="38">
        <v>7185</v>
      </c>
      <c r="F9" s="38">
        <v>19274</v>
      </c>
      <c r="G9" s="38">
        <v>10426</v>
      </c>
      <c r="H9" s="38">
        <v>2617</v>
      </c>
      <c r="I9" s="38">
        <v>13043</v>
      </c>
      <c r="J9" s="10">
        <v>25.015109797864401</v>
      </c>
      <c r="K9" s="10">
        <v>21.930024847223098</v>
      </c>
      <c r="L9" s="10">
        <v>9.6501242361157704</v>
      </c>
      <c r="M9" s="10">
        <v>25.886777248002101</v>
      </c>
      <c r="N9" s="10">
        <v>14.003089114230001</v>
      </c>
      <c r="O9" s="10">
        <v>3.5148747565643599</v>
      </c>
      <c r="P9" s="10">
        <v>17.5179638707944</v>
      </c>
      <c r="R9" s="91" t="s">
        <v>186</v>
      </c>
      <c r="S9" s="122">
        <v>9.6735477676428197</v>
      </c>
      <c r="T9" s="122">
        <v>29.260681709073399</v>
      </c>
      <c r="U9" s="92">
        <v>4166</v>
      </c>
    </row>
    <row r="10" spans="1:21" ht="16.5">
      <c r="A10" t="s">
        <v>240</v>
      </c>
      <c r="B10" s="38">
        <f t="shared" si="0"/>
        <v>50290</v>
      </c>
      <c r="C10" s="38">
        <v>13673</v>
      </c>
      <c r="D10" s="38">
        <v>8868</v>
      </c>
      <c r="E10" s="38">
        <v>3592</v>
      </c>
      <c r="F10" s="38">
        <v>13179</v>
      </c>
      <c r="G10" s="38">
        <v>7016</v>
      </c>
      <c r="H10" s="38">
        <v>3962</v>
      </c>
      <c r="I10" s="38">
        <v>10978</v>
      </c>
      <c r="J10" s="10">
        <v>27.188307814674801</v>
      </c>
      <c r="K10" s="10">
        <v>17.633724398488699</v>
      </c>
      <c r="L10" s="10">
        <v>7.1425730761582802</v>
      </c>
      <c r="M10" s="10">
        <v>26.206005170013899</v>
      </c>
      <c r="N10" s="10">
        <v>13.9510837144561</v>
      </c>
      <c r="O10" s="10">
        <v>7.8783058262079901</v>
      </c>
      <c r="P10" s="10">
        <v>21.829389540664099</v>
      </c>
      <c r="R10" s="91" t="s">
        <v>187</v>
      </c>
      <c r="S10" s="122">
        <v>5.50174351026733</v>
      </c>
      <c r="T10" s="122">
        <v>29.097249128244801</v>
      </c>
      <c r="U10" s="92">
        <v>2581</v>
      </c>
    </row>
    <row r="11" spans="1:21" ht="16.5">
      <c r="A11" t="s">
        <v>355</v>
      </c>
      <c r="B11" s="38">
        <f t="shared" si="0"/>
        <v>64435</v>
      </c>
      <c r="C11" s="38">
        <v>15478</v>
      </c>
      <c r="D11" s="38">
        <v>14350</v>
      </c>
      <c r="E11" s="38">
        <v>6288</v>
      </c>
      <c r="F11" s="38">
        <v>18227</v>
      </c>
      <c r="G11" s="38">
        <v>8045</v>
      </c>
      <c r="H11" s="38">
        <v>2047</v>
      </c>
      <c r="I11" s="38">
        <v>10092</v>
      </c>
      <c r="J11" s="10">
        <v>24.021106541475898</v>
      </c>
      <c r="K11" s="10">
        <v>22.270505160239001</v>
      </c>
      <c r="L11" s="10">
        <v>9.7586715294482804</v>
      </c>
      <c r="M11" s="10">
        <v>28.2874214324513</v>
      </c>
      <c r="N11" s="10">
        <v>12.4854504539458</v>
      </c>
      <c r="O11" s="10">
        <v>3.17684488243966</v>
      </c>
      <c r="P11" s="10">
        <v>15.662295336385499</v>
      </c>
      <c r="R11" s="91" t="s">
        <v>188</v>
      </c>
      <c r="S11" s="122">
        <v>4.2469162518935297</v>
      </c>
      <c r="T11" s="122">
        <v>28.657217052585999</v>
      </c>
      <c r="U11" s="92">
        <v>18484</v>
      </c>
    </row>
    <row r="12" spans="1:21" ht="16.5">
      <c r="A12" t="s">
        <v>233</v>
      </c>
      <c r="B12" s="38">
        <f t="shared" si="0"/>
        <v>41195</v>
      </c>
      <c r="C12" s="38">
        <v>10050</v>
      </c>
      <c r="D12" s="38">
        <v>8164</v>
      </c>
      <c r="E12" s="38">
        <v>3162</v>
      </c>
      <c r="F12" s="38">
        <v>10586</v>
      </c>
      <c r="G12" s="38">
        <v>5794</v>
      </c>
      <c r="H12" s="38">
        <v>3439</v>
      </c>
      <c r="I12" s="38">
        <v>9233</v>
      </c>
      <c r="J12" s="10">
        <v>24.396164583080399</v>
      </c>
      <c r="K12" s="10">
        <v>19.8179390702755</v>
      </c>
      <c r="L12" s="10">
        <v>7.6756887971841197</v>
      </c>
      <c r="M12" s="10">
        <v>25.6972933608447</v>
      </c>
      <c r="N12" s="10">
        <v>14.0648136909819</v>
      </c>
      <c r="O12" s="10">
        <v>8.3481004976331992</v>
      </c>
      <c r="P12" s="10">
        <v>22.412914188615101</v>
      </c>
      <c r="R12" s="91" t="s">
        <v>189</v>
      </c>
      <c r="S12" s="122">
        <v>3.0471725754468202</v>
      </c>
      <c r="T12" s="122">
        <v>28.303545268092499</v>
      </c>
      <c r="U12" s="92">
        <v>6826</v>
      </c>
    </row>
    <row r="13" spans="1:21" ht="16.5">
      <c r="A13" t="s">
        <v>239</v>
      </c>
      <c r="B13" s="38">
        <f t="shared" si="0"/>
        <v>41605</v>
      </c>
      <c r="C13" s="38">
        <v>10283</v>
      </c>
      <c r="D13" s="38">
        <v>5868</v>
      </c>
      <c r="E13" s="38">
        <v>3888</v>
      </c>
      <c r="F13" s="38">
        <v>12401</v>
      </c>
      <c r="G13" s="38">
        <v>6403</v>
      </c>
      <c r="H13" s="38">
        <v>2762</v>
      </c>
      <c r="I13" s="38">
        <v>9165</v>
      </c>
      <c r="J13" s="10">
        <v>24.715779353443001</v>
      </c>
      <c r="K13" s="10">
        <v>14.1040740295637</v>
      </c>
      <c r="L13" s="10">
        <v>9.34503064535512</v>
      </c>
      <c r="M13" s="10">
        <v>29.806513640187401</v>
      </c>
      <c r="N13" s="10">
        <v>15.389977166205901</v>
      </c>
      <c r="O13" s="10">
        <v>6.6386251652445596</v>
      </c>
      <c r="P13" s="10">
        <v>22.0286023314505</v>
      </c>
      <c r="R13" s="91" t="s">
        <v>190</v>
      </c>
      <c r="S13" s="122">
        <v>4.15759068093569</v>
      </c>
      <c r="T13" s="122">
        <v>28.2413107301827</v>
      </c>
      <c r="U13" s="92">
        <v>10559</v>
      </c>
    </row>
    <row r="14" spans="1:21" ht="16.5">
      <c r="A14" t="s">
        <v>366</v>
      </c>
      <c r="B14" s="38">
        <f t="shared" si="0"/>
        <v>60076</v>
      </c>
      <c r="C14" s="38">
        <v>15997</v>
      </c>
      <c r="D14" s="38">
        <v>14681</v>
      </c>
      <c r="E14" s="38">
        <v>5251</v>
      </c>
      <c r="F14" s="38">
        <v>15554</v>
      </c>
      <c r="G14" s="38">
        <v>6804</v>
      </c>
      <c r="H14" s="38">
        <v>1789</v>
      </c>
      <c r="I14" s="38">
        <v>8593</v>
      </c>
      <c r="J14" s="10">
        <v>26.627937945269299</v>
      </c>
      <c r="K14" s="10">
        <v>24.4373793195285</v>
      </c>
      <c r="L14" s="10">
        <v>8.7405952460216998</v>
      </c>
      <c r="M14" s="10">
        <v>25.890538651042</v>
      </c>
      <c r="N14" s="10">
        <v>11.325654171382901</v>
      </c>
      <c r="O14" s="10">
        <v>2.9778946667554398</v>
      </c>
      <c r="P14" s="10">
        <v>14.303548838138299</v>
      </c>
      <c r="R14" s="91" t="s">
        <v>191</v>
      </c>
      <c r="S14" s="122">
        <v>4.5003422313483901</v>
      </c>
      <c r="T14" s="122">
        <v>27.9089664613278</v>
      </c>
      <c r="U14" s="92">
        <v>5844</v>
      </c>
    </row>
    <row r="15" spans="1:21" ht="16.5">
      <c r="A15" t="s">
        <v>220</v>
      </c>
      <c r="B15" s="38">
        <f t="shared" si="0"/>
        <v>35197</v>
      </c>
      <c r="C15" s="38">
        <v>8312</v>
      </c>
      <c r="D15" s="38">
        <v>8276</v>
      </c>
      <c r="E15" s="38">
        <v>2756</v>
      </c>
      <c r="F15" s="38">
        <v>7425</v>
      </c>
      <c r="G15" s="38">
        <v>6034</v>
      </c>
      <c r="H15" s="38">
        <v>2394</v>
      </c>
      <c r="I15" s="38">
        <v>8428</v>
      </c>
      <c r="J15" s="10">
        <v>23.615649060999498</v>
      </c>
      <c r="K15" s="10">
        <v>23.513367616558199</v>
      </c>
      <c r="L15" s="10">
        <v>7.83021280222746</v>
      </c>
      <c r="M15" s="10">
        <v>21.095547916015501</v>
      </c>
      <c r="N15" s="10">
        <v>17.143506548853502</v>
      </c>
      <c r="O15" s="10">
        <v>6.8017160553456204</v>
      </c>
      <c r="P15" s="10">
        <v>23.945222604199198</v>
      </c>
      <c r="R15" s="91" t="s">
        <v>192</v>
      </c>
      <c r="S15" s="122">
        <v>12.9757785467128</v>
      </c>
      <c r="T15" s="122">
        <v>27.681660899653899</v>
      </c>
      <c r="U15" s="92">
        <v>2312</v>
      </c>
    </row>
    <row r="16" spans="1:21" ht="16.5">
      <c r="A16" t="s">
        <v>292</v>
      </c>
      <c r="B16" s="38">
        <f t="shared" si="0"/>
        <v>42041</v>
      </c>
      <c r="C16" s="38">
        <v>11842</v>
      </c>
      <c r="D16" s="38">
        <v>6248</v>
      </c>
      <c r="E16" s="38">
        <v>3454</v>
      </c>
      <c r="F16" s="38">
        <v>12170</v>
      </c>
      <c r="G16" s="38">
        <v>6418</v>
      </c>
      <c r="H16" s="38">
        <v>1909</v>
      </c>
      <c r="I16" s="38">
        <v>8327</v>
      </c>
      <c r="J16" s="10">
        <v>28.167741014723699</v>
      </c>
      <c r="K16" s="10">
        <v>14.861682643133999</v>
      </c>
      <c r="L16" s="10">
        <v>8.2157893484931304</v>
      </c>
      <c r="M16" s="10">
        <v>28.947931780880499</v>
      </c>
      <c r="N16" s="10">
        <v>15.266049808520201</v>
      </c>
      <c r="O16" s="10">
        <v>4.5408054042482302</v>
      </c>
      <c r="P16" s="10">
        <v>19.806855212768401</v>
      </c>
      <c r="R16" s="91" t="s">
        <v>193</v>
      </c>
      <c r="S16" s="122">
        <v>4.7923322683705996</v>
      </c>
      <c r="T16" s="122">
        <v>27.549766527402301</v>
      </c>
      <c r="U16" s="92">
        <v>8138</v>
      </c>
    </row>
    <row r="17" spans="1:21" ht="16.5">
      <c r="A17" t="s">
        <v>304</v>
      </c>
      <c r="B17" s="38">
        <f t="shared" si="0"/>
        <v>42771</v>
      </c>
      <c r="C17" s="38">
        <v>11615</v>
      </c>
      <c r="D17" s="38">
        <v>8432</v>
      </c>
      <c r="E17" s="38">
        <v>2850</v>
      </c>
      <c r="F17" s="38">
        <v>11747</v>
      </c>
      <c r="G17" s="38">
        <v>6975</v>
      </c>
      <c r="H17" s="38">
        <v>1152</v>
      </c>
      <c r="I17" s="38">
        <v>8127</v>
      </c>
      <c r="J17" s="10">
        <v>27.1562507306352</v>
      </c>
      <c r="K17" s="10">
        <v>19.714292394379299</v>
      </c>
      <c r="L17" s="10">
        <v>6.6633934207757504</v>
      </c>
      <c r="M17" s="10">
        <v>27.4648710574922</v>
      </c>
      <c r="N17" s="10">
        <v>16.307778635056401</v>
      </c>
      <c r="O17" s="10">
        <v>2.6934137616609299</v>
      </c>
      <c r="P17" s="10">
        <v>19.0011923967174</v>
      </c>
      <c r="R17" s="91" t="s">
        <v>194</v>
      </c>
      <c r="S17" s="122">
        <v>4.8238354220856001</v>
      </c>
      <c r="T17" s="122">
        <v>27.547883660439801</v>
      </c>
      <c r="U17" s="92">
        <v>4229</v>
      </c>
    </row>
    <row r="18" spans="1:21" ht="16.5">
      <c r="A18" t="s">
        <v>314</v>
      </c>
      <c r="B18" s="38">
        <f t="shared" si="0"/>
        <v>44109</v>
      </c>
      <c r="C18" s="38">
        <v>10228</v>
      </c>
      <c r="D18" s="38">
        <v>7051</v>
      </c>
      <c r="E18" s="38">
        <v>3420</v>
      </c>
      <c r="F18" s="38">
        <v>15398</v>
      </c>
      <c r="G18" s="38">
        <v>5258</v>
      </c>
      <c r="H18" s="38">
        <v>2754</v>
      </c>
      <c r="I18" s="38">
        <v>8012</v>
      </c>
      <c r="J18" s="10">
        <v>23.188011516923901</v>
      </c>
      <c r="K18" s="10">
        <v>15.985399805028401</v>
      </c>
      <c r="L18" s="10">
        <v>7.7535196898592096</v>
      </c>
      <c r="M18" s="10">
        <v>34.908975492529798</v>
      </c>
      <c r="N18" s="10">
        <v>11.9204697454034</v>
      </c>
      <c r="O18" s="10">
        <v>6.2436237502550496</v>
      </c>
      <c r="P18" s="10">
        <v>18.164093495658399</v>
      </c>
      <c r="R18" s="91" t="s">
        <v>195</v>
      </c>
      <c r="S18" s="122">
        <v>3.5228576110109699</v>
      </c>
      <c r="T18" s="122">
        <v>27.396362444699299</v>
      </c>
      <c r="U18" s="92">
        <v>6103</v>
      </c>
    </row>
    <row r="19" spans="1:21" ht="16.5">
      <c r="A19" t="s">
        <v>181</v>
      </c>
      <c r="B19" s="38">
        <f t="shared" si="0"/>
        <v>20899</v>
      </c>
      <c r="C19" s="38">
        <v>3975</v>
      </c>
      <c r="D19" s="38">
        <v>1122</v>
      </c>
      <c r="E19" s="38">
        <v>1042</v>
      </c>
      <c r="F19" s="38">
        <v>7290</v>
      </c>
      <c r="G19" s="38">
        <v>2432</v>
      </c>
      <c r="H19" s="38">
        <v>5038</v>
      </c>
      <c r="I19" s="38">
        <v>7470</v>
      </c>
      <c r="J19" s="10">
        <v>19.020048806162901</v>
      </c>
      <c r="K19" s="10">
        <v>5.3686779271735396</v>
      </c>
      <c r="L19" s="10">
        <v>4.9858844920809604</v>
      </c>
      <c r="M19" s="10">
        <v>34.882051772812098</v>
      </c>
      <c r="N19" s="10">
        <v>11.6369204268146</v>
      </c>
      <c r="O19" s="10">
        <v>24.106416574955698</v>
      </c>
      <c r="P19" s="10">
        <v>35.743337001770399</v>
      </c>
      <c r="R19" s="91" t="s">
        <v>196</v>
      </c>
      <c r="S19" s="122">
        <v>3.0508474576271101</v>
      </c>
      <c r="T19" s="122">
        <v>27.303543913713401</v>
      </c>
      <c r="U19" s="92">
        <v>3245</v>
      </c>
    </row>
    <row r="20" spans="1:21" ht="16.5">
      <c r="A20" t="s">
        <v>202</v>
      </c>
      <c r="B20" s="38">
        <f t="shared" si="0"/>
        <v>28630</v>
      </c>
      <c r="C20" s="38">
        <v>6170</v>
      </c>
      <c r="D20" s="38">
        <v>3332</v>
      </c>
      <c r="E20" s="38">
        <v>2121</v>
      </c>
      <c r="F20" s="38">
        <v>9625</v>
      </c>
      <c r="G20" s="38">
        <v>6400</v>
      </c>
      <c r="H20" s="38">
        <v>982</v>
      </c>
      <c r="I20" s="38">
        <v>7382</v>
      </c>
      <c r="J20" s="10">
        <v>21.5508208173244</v>
      </c>
      <c r="K20" s="10">
        <v>11.6381418092909</v>
      </c>
      <c r="L20" s="10">
        <v>7.4083129584352001</v>
      </c>
      <c r="M20" s="10">
        <v>33.618581907090402</v>
      </c>
      <c r="N20" s="10">
        <v>22.354173943415901</v>
      </c>
      <c r="O20" s="10">
        <v>3.4299685644428899</v>
      </c>
      <c r="P20" s="10">
        <v>25.7841425078588</v>
      </c>
      <c r="R20" s="93" t="s">
        <v>197</v>
      </c>
      <c r="S20" s="123">
        <v>5.7087453946092603</v>
      </c>
      <c r="T20" s="123">
        <v>27.0467325964708</v>
      </c>
      <c r="U20" s="113">
        <v>25785</v>
      </c>
    </row>
    <row r="21" spans="1:21">
      <c r="A21" t="s">
        <v>197</v>
      </c>
      <c r="B21" s="38">
        <f t="shared" si="0"/>
        <v>25785</v>
      </c>
      <c r="C21" s="38">
        <v>6334</v>
      </c>
      <c r="D21" s="38">
        <v>2204</v>
      </c>
      <c r="E21" s="38">
        <v>2066</v>
      </c>
      <c r="F21" s="38">
        <v>8207</v>
      </c>
      <c r="G21" s="38">
        <v>5502</v>
      </c>
      <c r="H21" s="38">
        <v>1472</v>
      </c>
      <c r="I21" s="38">
        <v>6974</v>
      </c>
      <c r="J21" s="10">
        <v>24.5646693814233</v>
      </c>
      <c r="K21" s="10">
        <v>8.5476051968198501</v>
      </c>
      <c r="L21" s="10">
        <v>8.0124103160752291</v>
      </c>
      <c r="M21" s="10">
        <v>31.828582509210701</v>
      </c>
      <c r="N21" s="10">
        <v>21.337987201861502</v>
      </c>
      <c r="O21" s="10">
        <v>5.7087453946092603</v>
      </c>
      <c r="P21" s="10">
        <v>27.0467325964708</v>
      </c>
    </row>
    <row r="22" spans="1:21">
      <c r="A22" t="s">
        <v>279</v>
      </c>
      <c r="B22" s="38">
        <f t="shared" si="0"/>
        <v>33277</v>
      </c>
      <c r="C22" s="38">
        <v>8108</v>
      </c>
      <c r="D22" s="38">
        <v>5706</v>
      </c>
      <c r="E22" s="38">
        <v>3107</v>
      </c>
      <c r="F22" s="38">
        <v>9554</v>
      </c>
      <c r="G22" s="38">
        <v>5358</v>
      </c>
      <c r="H22" s="38">
        <v>1444</v>
      </c>
      <c r="I22" s="38">
        <v>6802</v>
      </c>
      <c r="J22" s="10">
        <v>24.365177149382401</v>
      </c>
      <c r="K22" s="10">
        <v>17.1469783934849</v>
      </c>
      <c r="L22" s="10">
        <v>9.3367791567749396</v>
      </c>
      <c r="M22" s="10">
        <v>28.710520780118301</v>
      </c>
      <c r="N22" s="10">
        <v>16.101211046668801</v>
      </c>
      <c r="O22" s="10">
        <v>4.3393334735703304</v>
      </c>
      <c r="P22" s="10">
        <v>20.4405445202392</v>
      </c>
    </row>
    <row r="23" spans="1:21">
      <c r="A23" t="s">
        <v>343</v>
      </c>
      <c r="B23" s="38">
        <f t="shared" si="0"/>
        <v>40232</v>
      </c>
      <c r="C23" s="38">
        <v>9521</v>
      </c>
      <c r="D23" s="38">
        <v>6765</v>
      </c>
      <c r="E23" s="38">
        <v>2609</v>
      </c>
      <c r="F23" s="38">
        <v>14589</v>
      </c>
      <c r="G23" s="38">
        <v>5418</v>
      </c>
      <c r="H23" s="38">
        <v>1330</v>
      </c>
      <c r="I23" s="38">
        <v>6748</v>
      </c>
      <c r="J23" s="10">
        <v>23.665241598727299</v>
      </c>
      <c r="K23" s="10">
        <v>16.814973155696901</v>
      </c>
      <c r="L23" s="10">
        <v>6.4848876516205998</v>
      </c>
      <c r="M23" s="10">
        <v>36.262179359713599</v>
      </c>
      <c r="N23" s="10">
        <v>13.466892026247701</v>
      </c>
      <c r="O23" s="10">
        <v>3.30582620799363</v>
      </c>
      <c r="P23" s="10">
        <v>16.772718234241399</v>
      </c>
    </row>
    <row r="24" spans="1:21">
      <c r="A24" t="s">
        <v>330</v>
      </c>
      <c r="B24" s="38">
        <f t="shared" si="0"/>
        <v>38401</v>
      </c>
      <c r="C24" s="38">
        <v>9915</v>
      </c>
      <c r="D24" s="38">
        <v>6264</v>
      </c>
      <c r="E24" s="38">
        <v>3317</v>
      </c>
      <c r="F24" s="38">
        <v>12257</v>
      </c>
      <c r="G24" s="38">
        <v>4908</v>
      </c>
      <c r="H24" s="38">
        <v>1740</v>
      </c>
      <c r="I24" s="38">
        <v>6648</v>
      </c>
      <c r="J24" s="10">
        <v>25.8196401135387</v>
      </c>
      <c r="K24" s="10">
        <v>16.3120752063748</v>
      </c>
      <c r="L24" s="10">
        <v>8.6377958907320096</v>
      </c>
      <c r="M24" s="10">
        <v>31.918439623968101</v>
      </c>
      <c r="N24" s="10">
        <v>12.7809171636155</v>
      </c>
      <c r="O24" s="10">
        <v>4.5311320017707803</v>
      </c>
      <c r="P24" s="10">
        <v>17.312049165386298</v>
      </c>
    </row>
    <row r="25" spans="1:21">
      <c r="A25" t="s">
        <v>232</v>
      </c>
      <c r="B25" s="38">
        <f t="shared" si="0"/>
        <v>27911</v>
      </c>
      <c r="C25" s="38">
        <v>5554</v>
      </c>
      <c r="D25" s="38">
        <v>2358</v>
      </c>
      <c r="E25" s="38">
        <v>1837</v>
      </c>
      <c r="F25" s="38">
        <v>11866</v>
      </c>
      <c r="G25" s="38">
        <v>4519</v>
      </c>
      <c r="H25" s="38">
        <v>1777</v>
      </c>
      <c r="I25" s="38">
        <v>6296</v>
      </c>
      <c r="J25" s="10">
        <v>19.8989645659417</v>
      </c>
      <c r="K25" s="10">
        <v>8.4482820393393201</v>
      </c>
      <c r="L25" s="10">
        <v>6.5816344810289804</v>
      </c>
      <c r="M25" s="10">
        <v>42.513704274300402</v>
      </c>
      <c r="N25" s="10">
        <v>16.190749166995001</v>
      </c>
      <c r="O25" s="10">
        <v>6.3666654723943896</v>
      </c>
      <c r="P25" s="10">
        <v>22.5574146393894</v>
      </c>
    </row>
    <row r="26" spans="1:21">
      <c r="A26" t="s">
        <v>286</v>
      </c>
      <c r="B26" s="38">
        <f t="shared" si="0"/>
        <v>31108</v>
      </c>
      <c r="C26" s="38">
        <v>6709</v>
      </c>
      <c r="D26" s="38">
        <v>5152</v>
      </c>
      <c r="E26" s="38">
        <v>2511</v>
      </c>
      <c r="F26" s="38">
        <v>10546</v>
      </c>
      <c r="G26" s="38">
        <v>4304</v>
      </c>
      <c r="H26" s="38">
        <v>1886</v>
      </c>
      <c r="I26" s="38">
        <v>6190</v>
      </c>
      <c r="J26" s="10">
        <v>21.5667995370965</v>
      </c>
      <c r="K26" s="10">
        <v>16.561656165616501</v>
      </c>
      <c r="L26" s="10">
        <v>8.0718786164330698</v>
      </c>
      <c r="M26" s="10">
        <v>33.901247267583898</v>
      </c>
      <c r="N26" s="10">
        <v>13.8356692812138</v>
      </c>
      <c r="O26" s="10">
        <v>6.0627491320560596</v>
      </c>
      <c r="P26" s="10">
        <v>19.898418413269798</v>
      </c>
    </row>
    <row r="27" spans="1:21">
      <c r="A27" t="s">
        <v>180</v>
      </c>
      <c r="B27" s="38">
        <f t="shared" si="0"/>
        <v>14959</v>
      </c>
      <c r="C27" s="38">
        <v>3020</v>
      </c>
      <c r="D27" s="38">
        <v>960</v>
      </c>
      <c r="E27" s="38">
        <v>1449</v>
      </c>
      <c r="F27" s="38">
        <v>3841</v>
      </c>
      <c r="G27" s="38">
        <v>2611</v>
      </c>
      <c r="H27" s="38">
        <v>3078</v>
      </c>
      <c r="I27" s="38">
        <v>5689</v>
      </c>
      <c r="J27" s="10">
        <v>20.188515275085201</v>
      </c>
      <c r="K27" s="10">
        <v>6.4175412794972901</v>
      </c>
      <c r="L27" s="10">
        <v>9.6864763687412196</v>
      </c>
      <c r="M27" s="10">
        <v>25.676850056821898</v>
      </c>
      <c r="N27" s="10">
        <v>17.454375292466001</v>
      </c>
      <c r="O27" s="10">
        <v>20.576241727388101</v>
      </c>
      <c r="P27" s="10">
        <v>38.030617019854198</v>
      </c>
    </row>
    <row r="28" spans="1:21">
      <c r="A28" t="s">
        <v>302</v>
      </c>
      <c r="B28" s="38">
        <f t="shared" si="0"/>
        <v>28317</v>
      </c>
      <c r="C28" s="38">
        <v>5526</v>
      </c>
      <c r="D28" s="38">
        <v>4699</v>
      </c>
      <c r="E28" s="38">
        <v>4406</v>
      </c>
      <c r="F28" s="38">
        <v>8269</v>
      </c>
      <c r="G28" s="38">
        <v>4641</v>
      </c>
      <c r="H28" s="38">
        <v>776</v>
      </c>
      <c r="I28" s="38">
        <v>5417</v>
      </c>
      <c r="J28" s="10">
        <v>19.514779107956301</v>
      </c>
      <c r="K28" s="10">
        <v>16.594271992089499</v>
      </c>
      <c r="L28" s="10">
        <v>15.5595578627679</v>
      </c>
      <c r="M28" s="10">
        <v>29.201539711127499</v>
      </c>
      <c r="N28" s="10">
        <v>16.3894480347494</v>
      </c>
      <c r="O28" s="10">
        <v>2.7404032913091001</v>
      </c>
      <c r="P28" s="10">
        <v>19.1298513260585</v>
      </c>
    </row>
    <row r="29" spans="1:21">
      <c r="A29" t="s">
        <v>352</v>
      </c>
      <c r="B29" s="38">
        <f t="shared" si="0"/>
        <v>33769</v>
      </c>
      <c r="C29" s="38">
        <v>8452</v>
      </c>
      <c r="D29" s="38">
        <v>7520</v>
      </c>
      <c r="E29" s="38">
        <v>2693</v>
      </c>
      <c r="F29" s="38">
        <v>9773</v>
      </c>
      <c r="G29" s="38">
        <v>4251</v>
      </c>
      <c r="H29" s="38">
        <v>1080</v>
      </c>
      <c r="I29" s="38">
        <v>5331</v>
      </c>
      <c r="J29" s="10">
        <v>25.0288726346649</v>
      </c>
      <c r="K29" s="10">
        <v>22.268944890283901</v>
      </c>
      <c r="L29" s="10">
        <v>7.97476975924664</v>
      </c>
      <c r="M29" s="10">
        <v>28.940744469779901</v>
      </c>
      <c r="N29" s="10">
        <v>12.588468713909201</v>
      </c>
      <c r="O29" s="10">
        <v>3.1981995321152499</v>
      </c>
      <c r="P29" s="10">
        <v>15.7866682460244</v>
      </c>
    </row>
    <row r="30" spans="1:21">
      <c r="A30" t="s">
        <v>188</v>
      </c>
      <c r="B30" s="38">
        <f t="shared" si="0"/>
        <v>18484</v>
      </c>
      <c r="C30" s="38">
        <v>3480</v>
      </c>
      <c r="D30" s="38">
        <v>2976</v>
      </c>
      <c r="E30" s="38">
        <v>1445</v>
      </c>
      <c r="F30" s="38">
        <v>5286</v>
      </c>
      <c r="G30" s="38">
        <v>4512</v>
      </c>
      <c r="H30" s="38">
        <v>785</v>
      </c>
      <c r="I30" s="38">
        <v>5297</v>
      </c>
      <c r="J30" s="10">
        <v>18.827093702661699</v>
      </c>
      <c r="K30" s="10">
        <v>16.100411166414101</v>
      </c>
      <c r="L30" s="10">
        <v>7.8175719541224797</v>
      </c>
      <c r="M30" s="10">
        <v>28.597706124215499</v>
      </c>
      <c r="N30" s="10">
        <v>24.410300800692401</v>
      </c>
      <c r="O30" s="10">
        <v>4.2469162518935297</v>
      </c>
      <c r="P30" s="10">
        <v>28.657217052585999</v>
      </c>
    </row>
    <row r="31" spans="1:21">
      <c r="A31" t="s">
        <v>320</v>
      </c>
      <c r="B31" s="38">
        <f t="shared" si="0"/>
        <v>26257</v>
      </c>
      <c r="C31" s="38">
        <v>6919</v>
      </c>
      <c r="D31" s="38">
        <v>2664</v>
      </c>
      <c r="E31" s="38">
        <v>1590</v>
      </c>
      <c r="F31" s="38">
        <v>10423</v>
      </c>
      <c r="G31" s="38">
        <v>3420</v>
      </c>
      <c r="H31" s="38">
        <v>1241</v>
      </c>
      <c r="I31" s="38">
        <v>4661</v>
      </c>
      <c r="J31" s="10">
        <v>26.351068286552099</v>
      </c>
      <c r="K31" s="10">
        <v>10.1458658643409</v>
      </c>
      <c r="L31" s="10">
        <v>6.0555280496629402</v>
      </c>
      <c r="M31" s="10">
        <v>39.696081045054598</v>
      </c>
      <c r="N31" s="10">
        <v>13.025098069086299</v>
      </c>
      <c r="O31" s="10">
        <v>4.7263586853029604</v>
      </c>
      <c r="P31" s="10">
        <v>17.751456754389299</v>
      </c>
    </row>
    <row r="32" spans="1:21">
      <c r="A32" t="s">
        <v>313</v>
      </c>
      <c r="B32" s="38">
        <f t="shared" si="0"/>
        <v>22615</v>
      </c>
      <c r="C32" s="38">
        <v>3998</v>
      </c>
      <c r="D32" s="38">
        <v>4815</v>
      </c>
      <c r="E32" s="38">
        <v>1742</v>
      </c>
      <c r="F32" s="38">
        <v>7910</v>
      </c>
      <c r="G32" s="38">
        <v>3100</v>
      </c>
      <c r="H32" s="38">
        <v>1050</v>
      </c>
      <c r="I32" s="38">
        <v>4150</v>
      </c>
      <c r="J32" s="10">
        <v>17.678531947822201</v>
      </c>
      <c r="K32" s="10">
        <v>21.2911784214017</v>
      </c>
      <c r="L32" s="10">
        <v>7.7028520893212402</v>
      </c>
      <c r="M32" s="10">
        <v>34.976785319478203</v>
      </c>
      <c r="N32" s="10">
        <v>13.707716117621001</v>
      </c>
      <c r="O32" s="10">
        <v>4.6429361043555097</v>
      </c>
      <c r="P32" s="10">
        <v>18.3506522219765</v>
      </c>
    </row>
    <row r="33" spans="1:16">
      <c r="A33" t="s">
        <v>183</v>
      </c>
      <c r="B33" s="38">
        <f t="shared" si="0"/>
        <v>13487</v>
      </c>
      <c r="C33" s="38">
        <v>2831</v>
      </c>
      <c r="D33" s="38">
        <v>1129</v>
      </c>
      <c r="E33" s="38">
        <v>1407</v>
      </c>
      <c r="F33" s="38">
        <v>3995</v>
      </c>
      <c r="G33" s="38">
        <v>3183</v>
      </c>
      <c r="H33" s="38">
        <v>942</v>
      </c>
      <c r="I33" s="38">
        <v>4125</v>
      </c>
      <c r="J33" s="10">
        <v>20.990583524875799</v>
      </c>
      <c r="K33" s="10">
        <v>8.3710239489879097</v>
      </c>
      <c r="L33" s="10">
        <v>10.432268110031799</v>
      </c>
      <c r="M33" s="10">
        <v>29.621116630829601</v>
      </c>
      <c r="N33" s="10">
        <v>23.600504189219201</v>
      </c>
      <c r="O33" s="10">
        <v>6.9845035960554602</v>
      </c>
      <c r="P33" s="10">
        <v>30.585007785274701</v>
      </c>
    </row>
    <row r="34" spans="1:16">
      <c r="A34" t="s">
        <v>229</v>
      </c>
      <c r="B34" s="38">
        <f t="shared" ref="B34:B65" si="1">SUM(C34:H34)</f>
        <v>17975</v>
      </c>
      <c r="C34" s="38">
        <v>3692</v>
      </c>
      <c r="D34" s="38">
        <v>3493</v>
      </c>
      <c r="E34" s="38">
        <v>1834</v>
      </c>
      <c r="F34" s="38">
        <v>4843</v>
      </c>
      <c r="G34" s="38">
        <v>3347</v>
      </c>
      <c r="H34" s="38">
        <v>766</v>
      </c>
      <c r="I34" s="38">
        <v>4113</v>
      </c>
      <c r="J34" s="10">
        <v>20.5396383866481</v>
      </c>
      <c r="K34" s="10">
        <v>19.432545201668901</v>
      </c>
      <c r="L34" s="10">
        <v>10.2030598052851</v>
      </c>
      <c r="M34" s="10">
        <v>26.94297635605</v>
      </c>
      <c r="N34" s="10">
        <v>18.620305980528499</v>
      </c>
      <c r="O34" s="10">
        <v>4.2614742698191899</v>
      </c>
      <c r="P34" s="10">
        <v>22.881780250347699</v>
      </c>
    </row>
    <row r="35" spans="1:16">
      <c r="A35" t="s">
        <v>358</v>
      </c>
      <c r="B35" s="38">
        <f t="shared" si="1"/>
        <v>26263</v>
      </c>
      <c r="C35" s="38">
        <v>7358</v>
      </c>
      <c r="D35" s="38">
        <v>5913</v>
      </c>
      <c r="E35" s="38">
        <v>1823</v>
      </c>
      <c r="F35" s="38">
        <v>7125</v>
      </c>
      <c r="G35" s="38">
        <v>3309</v>
      </c>
      <c r="H35" s="38">
        <v>735</v>
      </c>
      <c r="I35" s="38">
        <v>4044</v>
      </c>
      <c r="J35" s="10">
        <v>28.016601302212202</v>
      </c>
      <c r="K35" s="10">
        <v>22.5145642158169</v>
      </c>
      <c r="L35" s="10">
        <v>6.9413242965388502</v>
      </c>
      <c r="M35" s="10">
        <v>27.1294216197692</v>
      </c>
      <c r="N35" s="10">
        <v>12.599474545939101</v>
      </c>
      <c r="O35" s="10">
        <v>2.7986140197235598</v>
      </c>
      <c r="P35" s="10">
        <v>15.3980885656627</v>
      </c>
    </row>
    <row r="36" spans="1:16">
      <c r="A36" t="s">
        <v>295</v>
      </c>
      <c r="B36" s="38">
        <f t="shared" si="1"/>
        <v>19403</v>
      </c>
      <c r="C36" s="38">
        <v>4125</v>
      </c>
      <c r="D36" s="38">
        <v>3936</v>
      </c>
      <c r="E36" s="38">
        <v>1543</v>
      </c>
      <c r="F36" s="38">
        <v>5988</v>
      </c>
      <c r="G36" s="38">
        <v>3290</v>
      </c>
      <c r="H36" s="38">
        <v>521</v>
      </c>
      <c r="I36" s="38">
        <v>3811</v>
      </c>
      <c r="J36" s="10">
        <v>21.259599031077599</v>
      </c>
      <c r="K36" s="10">
        <v>20.285522857290101</v>
      </c>
      <c r="L36" s="10">
        <v>7.95237849817038</v>
      </c>
      <c r="M36" s="10">
        <v>30.861207029840699</v>
      </c>
      <c r="N36" s="10">
        <v>16.956140802968601</v>
      </c>
      <c r="O36" s="10">
        <v>2.6851517806524701</v>
      </c>
      <c r="P36" s="10">
        <v>19.641292583620999</v>
      </c>
    </row>
    <row r="37" spans="1:16">
      <c r="A37" t="s">
        <v>369</v>
      </c>
      <c r="B37" s="38">
        <f t="shared" si="1"/>
        <v>26620</v>
      </c>
      <c r="C37" s="38">
        <v>6847</v>
      </c>
      <c r="D37" s="38">
        <v>5184</v>
      </c>
      <c r="E37" s="38">
        <v>1915</v>
      </c>
      <c r="F37" s="38">
        <v>8998</v>
      </c>
      <c r="G37" s="38">
        <v>3119</v>
      </c>
      <c r="H37" s="38">
        <v>557</v>
      </c>
      <c r="I37" s="38">
        <v>3676</v>
      </c>
      <c r="J37" s="10">
        <v>25.7212622088655</v>
      </c>
      <c r="K37" s="10">
        <v>19.474079639368799</v>
      </c>
      <c r="L37" s="10">
        <v>7.1938392186325997</v>
      </c>
      <c r="M37" s="10">
        <v>33.801652892561897</v>
      </c>
      <c r="N37" s="10">
        <v>11.716754320060099</v>
      </c>
      <c r="O37" s="10">
        <v>2.0924117205108899</v>
      </c>
      <c r="P37" s="10">
        <v>13.809166040571</v>
      </c>
    </row>
    <row r="38" spans="1:16">
      <c r="A38" t="s">
        <v>182</v>
      </c>
      <c r="B38" s="38">
        <f t="shared" si="1"/>
        <v>10902</v>
      </c>
      <c r="C38" s="38">
        <v>1732</v>
      </c>
      <c r="D38" s="38">
        <v>1585</v>
      </c>
      <c r="E38" s="38">
        <v>1024</v>
      </c>
      <c r="F38" s="38">
        <v>2984</v>
      </c>
      <c r="G38" s="38">
        <v>2387</v>
      </c>
      <c r="H38" s="38">
        <v>1190</v>
      </c>
      <c r="I38" s="38">
        <v>3577</v>
      </c>
      <c r="J38" s="10">
        <v>15.8869932122546</v>
      </c>
      <c r="K38" s="10">
        <v>14.5386167675655</v>
      </c>
      <c r="L38" s="10">
        <v>9.3927719684461497</v>
      </c>
      <c r="M38" s="10">
        <v>27.3711245643001</v>
      </c>
      <c r="N38" s="10">
        <v>21.895065125664999</v>
      </c>
      <c r="O38" s="10">
        <v>10.9154283617684</v>
      </c>
      <c r="P38" s="10">
        <v>32.810493487433497</v>
      </c>
    </row>
    <row r="39" spans="1:16">
      <c r="A39" t="s">
        <v>288</v>
      </c>
      <c r="B39" s="38">
        <f t="shared" si="1"/>
        <v>17839</v>
      </c>
      <c r="C39" s="38">
        <v>3369</v>
      </c>
      <c r="D39" s="38">
        <v>3476</v>
      </c>
      <c r="E39" s="38">
        <v>2058</v>
      </c>
      <c r="F39" s="38">
        <v>5388</v>
      </c>
      <c r="G39" s="38">
        <v>2783</v>
      </c>
      <c r="H39" s="38">
        <v>765</v>
      </c>
      <c r="I39" s="38">
        <v>3548</v>
      </c>
      <c r="J39" s="10">
        <v>18.885587757161201</v>
      </c>
      <c r="K39" s="10">
        <v>19.485397163518101</v>
      </c>
      <c r="L39" s="10">
        <v>11.5365211054431</v>
      </c>
      <c r="M39" s="10">
        <v>30.203486742530401</v>
      </c>
      <c r="N39" s="10">
        <v>15.6006502606648</v>
      </c>
      <c r="O39" s="10">
        <v>4.2883569706822096</v>
      </c>
      <c r="P39" s="10">
        <v>19.889007231347001</v>
      </c>
    </row>
    <row r="40" spans="1:16">
      <c r="A40" t="s">
        <v>312</v>
      </c>
      <c r="B40" s="38">
        <f t="shared" si="1"/>
        <v>19009</v>
      </c>
      <c r="C40" s="38">
        <v>5189</v>
      </c>
      <c r="D40" s="38">
        <v>3355</v>
      </c>
      <c r="E40" s="38">
        <v>1782</v>
      </c>
      <c r="F40" s="38">
        <v>5183</v>
      </c>
      <c r="G40" s="38">
        <v>2923</v>
      </c>
      <c r="H40" s="38">
        <v>577</v>
      </c>
      <c r="I40" s="38">
        <v>3500</v>
      </c>
      <c r="J40" s="10">
        <v>27.2975958756378</v>
      </c>
      <c r="K40" s="10">
        <v>17.6495344310589</v>
      </c>
      <c r="L40" s="10">
        <v>9.3745068125624709</v>
      </c>
      <c r="M40" s="10">
        <v>27.2660318796359</v>
      </c>
      <c r="N40" s="10">
        <v>15.376926718922601</v>
      </c>
      <c r="O40" s="10">
        <v>3.0354042821821201</v>
      </c>
      <c r="P40" s="10">
        <v>18.4123310011047</v>
      </c>
    </row>
    <row r="41" spans="1:16">
      <c r="A41" t="s">
        <v>226</v>
      </c>
      <c r="B41" s="38">
        <f t="shared" si="1"/>
        <v>14911</v>
      </c>
      <c r="C41" s="38">
        <v>2769</v>
      </c>
      <c r="D41" s="38">
        <v>2309</v>
      </c>
      <c r="E41" s="38">
        <v>1410</v>
      </c>
      <c r="F41" s="38">
        <v>4975</v>
      </c>
      <c r="G41" s="38">
        <v>2834</v>
      </c>
      <c r="H41" s="38">
        <v>614</v>
      </c>
      <c r="I41" s="38">
        <v>3448</v>
      </c>
      <c r="J41" s="10">
        <v>18.570183086312099</v>
      </c>
      <c r="K41" s="10">
        <v>15.485212259405801</v>
      </c>
      <c r="L41" s="10">
        <v>9.4561062302997705</v>
      </c>
      <c r="M41" s="10">
        <v>33.3646301388236</v>
      </c>
      <c r="N41" s="10">
        <v>19.0061028770706</v>
      </c>
      <c r="O41" s="10">
        <v>4.1177654080879798</v>
      </c>
      <c r="P41" s="10">
        <v>23.123868285158601</v>
      </c>
    </row>
    <row r="42" spans="1:16">
      <c r="A42" t="s">
        <v>349</v>
      </c>
      <c r="B42" s="38">
        <f t="shared" si="1"/>
        <v>21263</v>
      </c>
      <c r="C42" s="38">
        <v>5737</v>
      </c>
      <c r="D42" s="38">
        <v>5578</v>
      </c>
      <c r="E42" s="38">
        <v>1769</v>
      </c>
      <c r="F42" s="38">
        <v>4774</v>
      </c>
      <c r="G42" s="38">
        <v>2961</v>
      </c>
      <c r="H42" s="38">
        <v>444</v>
      </c>
      <c r="I42" s="38">
        <v>3405</v>
      </c>
      <c r="J42" s="10">
        <v>26.9811409490664</v>
      </c>
      <c r="K42" s="10">
        <v>26.233363119033001</v>
      </c>
      <c r="L42" s="10">
        <v>8.3196162347740206</v>
      </c>
      <c r="M42" s="10">
        <v>22.452146921882999</v>
      </c>
      <c r="N42" s="10">
        <v>13.9255984574142</v>
      </c>
      <c r="O42" s="10">
        <v>2.0881343178290899</v>
      </c>
      <c r="P42" s="10">
        <v>16.013732775243302</v>
      </c>
    </row>
    <row r="43" spans="1:16">
      <c r="A43" t="s">
        <v>256</v>
      </c>
      <c r="B43" s="38">
        <f t="shared" si="1"/>
        <v>14948</v>
      </c>
      <c r="C43" s="38">
        <v>3878</v>
      </c>
      <c r="D43" s="38">
        <v>1940</v>
      </c>
      <c r="E43" s="38">
        <v>1412</v>
      </c>
      <c r="F43" s="38">
        <v>4584</v>
      </c>
      <c r="G43" s="38">
        <v>2387</v>
      </c>
      <c r="H43" s="38">
        <v>747</v>
      </c>
      <c r="I43" s="38">
        <v>3134</v>
      </c>
      <c r="J43" s="10">
        <v>25.943270002675899</v>
      </c>
      <c r="K43" s="10">
        <v>12.978324859512901</v>
      </c>
      <c r="L43" s="10">
        <v>9.4460797431094399</v>
      </c>
      <c r="M43" s="10">
        <v>30.666309874230599</v>
      </c>
      <c r="N43" s="10">
        <v>15.9686914637409</v>
      </c>
      <c r="O43" s="10">
        <v>4.9973240567299904</v>
      </c>
      <c r="P43" s="10">
        <v>20.966015520470901</v>
      </c>
    </row>
    <row r="44" spans="1:16">
      <c r="A44" t="s">
        <v>306</v>
      </c>
      <c r="B44" s="38">
        <f t="shared" si="1"/>
        <v>16506</v>
      </c>
      <c r="C44" s="38">
        <v>4708</v>
      </c>
      <c r="D44" s="38">
        <v>1334</v>
      </c>
      <c r="E44" s="38">
        <v>1265</v>
      </c>
      <c r="F44" s="38">
        <v>6071</v>
      </c>
      <c r="G44" s="38">
        <v>2139</v>
      </c>
      <c r="H44" s="38">
        <v>989</v>
      </c>
      <c r="I44" s="38">
        <v>3128</v>
      </c>
      <c r="J44" s="10">
        <v>28.522961347388801</v>
      </c>
      <c r="K44" s="10">
        <v>8.0819096086271607</v>
      </c>
      <c r="L44" s="10">
        <v>7.6638798012843798</v>
      </c>
      <c r="M44" s="10">
        <v>36.780564643159998</v>
      </c>
      <c r="N44" s="10">
        <v>12.958924027626299</v>
      </c>
      <c r="O44" s="10">
        <v>5.9917605719132396</v>
      </c>
      <c r="P44" s="10">
        <v>18.9506845995395</v>
      </c>
    </row>
    <row r="45" spans="1:16">
      <c r="A45" t="s">
        <v>209</v>
      </c>
      <c r="B45" s="38">
        <f t="shared" si="1"/>
        <v>12548</v>
      </c>
      <c r="C45" s="38">
        <v>2886</v>
      </c>
      <c r="D45" s="38">
        <v>1165</v>
      </c>
      <c r="E45" s="38">
        <v>1686</v>
      </c>
      <c r="F45" s="38">
        <v>3726</v>
      </c>
      <c r="G45" s="38">
        <v>2366</v>
      </c>
      <c r="H45" s="38">
        <v>719</v>
      </c>
      <c r="I45" s="38">
        <v>3085</v>
      </c>
      <c r="J45" s="10">
        <v>22.999681224099401</v>
      </c>
      <c r="K45" s="10">
        <v>9.2843481032833903</v>
      </c>
      <c r="L45" s="10">
        <v>13.4364042078418</v>
      </c>
      <c r="M45" s="10">
        <v>29.6939751354797</v>
      </c>
      <c r="N45" s="10">
        <v>18.855594517054499</v>
      </c>
      <c r="O45" s="10">
        <v>5.7299968122409899</v>
      </c>
      <c r="P45" s="10">
        <v>24.5855913292955</v>
      </c>
    </row>
    <row r="46" spans="1:16">
      <c r="A46" t="s">
        <v>317</v>
      </c>
      <c r="B46" s="38">
        <f t="shared" si="1"/>
        <v>16595</v>
      </c>
      <c r="C46" s="38">
        <v>4605</v>
      </c>
      <c r="D46" s="38">
        <v>2769</v>
      </c>
      <c r="E46" s="38">
        <v>1224</v>
      </c>
      <c r="F46" s="38">
        <v>5001</v>
      </c>
      <c r="G46" s="38">
        <v>2393</v>
      </c>
      <c r="H46" s="38">
        <v>603</v>
      </c>
      <c r="I46" s="38">
        <v>2996</v>
      </c>
      <c r="J46" s="10">
        <v>27.7493220849653</v>
      </c>
      <c r="K46" s="10">
        <v>16.685748719493802</v>
      </c>
      <c r="L46" s="10">
        <v>7.3757155769810101</v>
      </c>
      <c r="M46" s="10">
        <v>30.135583006929799</v>
      </c>
      <c r="N46" s="10">
        <v>14.4200060259114</v>
      </c>
      <c r="O46" s="10">
        <v>3.6336245857185898</v>
      </c>
      <c r="P46" s="10">
        <v>18.053630611629998</v>
      </c>
    </row>
    <row r="47" spans="1:16">
      <c r="A47" t="s">
        <v>190</v>
      </c>
      <c r="B47" s="38">
        <f t="shared" si="1"/>
        <v>10559</v>
      </c>
      <c r="C47" s="38">
        <v>3144</v>
      </c>
      <c r="D47" s="38">
        <v>984</v>
      </c>
      <c r="E47" s="38">
        <v>800</v>
      </c>
      <c r="F47" s="38">
        <v>2649</v>
      </c>
      <c r="G47" s="38">
        <v>2543</v>
      </c>
      <c r="H47" s="38">
        <v>439</v>
      </c>
      <c r="I47" s="38">
        <v>2982</v>
      </c>
      <c r="J47" s="10">
        <v>29.775546926792298</v>
      </c>
      <c r="K47" s="10">
        <v>9.3190643053319402</v>
      </c>
      <c r="L47" s="10">
        <v>7.5764750449853198</v>
      </c>
      <c r="M47" s="10">
        <v>25.087602992707598</v>
      </c>
      <c r="N47" s="10">
        <v>24.083720049246999</v>
      </c>
      <c r="O47" s="10">
        <v>4.15759068093569</v>
      </c>
      <c r="P47" s="10">
        <v>28.2413107301827</v>
      </c>
    </row>
    <row r="48" spans="1:16">
      <c r="A48" t="s">
        <v>237</v>
      </c>
      <c r="B48" s="38">
        <f t="shared" si="1"/>
        <v>13037</v>
      </c>
      <c r="C48" s="38">
        <v>1984</v>
      </c>
      <c r="D48" s="38">
        <v>3304</v>
      </c>
      <c r="E48" s="38">
        <v>766</v>
      </c>
      <c r="F48" s="38">
        <v>4087</v>
      </c>
      <c r="G48" s="38">
        <v>2179</v>
      </c>
      <c r="H48" s="38">
        <v>717</v>
      </c>
      <c r="I48" s="38">
        <v>2896</v>
      </c>
      <c r="J48" s="10">
        <v>15.218225051775701</v>
      </c>
      <c r="K48" s="10">
        <v>25.3432538160619</v>
      </c>
      <c r="L48" s="10">
        <v>5.8755848738206602</v>
      </c>
      <c r="M48" s="10">
        <v>31.3492367876045</v>
      </c>
      <c r="N48" s="10">
        <v>16.713967937408899</v>
      </c>
      <c r="O48" s="10">
        <v>5.4997315333282097</v>
      </c>
      <c r="P48" s="10">
        <v>22.213699470737101</v>
      </c>
    </row>
    <row r="49" spans="1:16">
      <c r="A49" t="s">
        <v>257</v>
      </c>
      <c r="B49" s="38">
        <f t="shared" si="1"/>
        <v>13483</v>
      </c>
      <c r="C49" s="38">
        <v>2098</v>
      </c>
      <c r="D49" s="38">
        <v>2066</v>
      </c>
      <c r="E49" s="38">
        <v>1257</v>
      </c>
      <c r="F49" s="38">
        <v>5246</v>
      </c>
      <c r="G49" s="38">
        <v>2287</v>
      </c>
      <c r="H49" s="38">
        <v>529</v>
      </c>
      <c r="I49" s="38">
        <v>2816</v>
      </c>
      <c r="J49" s="10">
        <v>15.560335236965001</v>
      </c>
      <c r="K49" s="10">
        <v>15.322999332492699</v>
      </c>
      <c r="L49" s="10">
        <v>9.3228509975524698</v>
      </c>
      <c r="M49" s="10">
        <v>38.9082548394274</v>
      </c>
      <c r="N49" s="10">
        <v>16.962100422754499</v>
      </c>
      <c r="O49" s="10">
        <v>3.9234591708076798</v>
      </c>
      <c r="P49" s="10">
        <v>20.885559593562199</v>
      </c>
    </row>
    <row r="50" spans="1:16">
      <c r="A50" t="s">
        <v>341</v>
      </c>
      <c r="B50" s="38">
        <f t="shared" si="1"/>
        <v>16735</v>
      </c>
      <c r="C50" s="38">
        <v>5991</v>
      </c>
      <c r="D50" s="38">
        <v>2607</v>
      </c>
      <c r="E50" s="38">
        <v>943</v>
      </c>
      <c r="F50" s="38">
        <v>4379</v>
      </c>
      <c r="G50" s="38">
        <v>1674</v>
      </c>
      <c r="H50" s="38">
        <v>1141</v>
      </c>
      <c r="I50" s="38">
        <v>2815</v>
      </c>
      <c r="J50" s="10">
        <v>35.799223184941702</v>
      </c>
      <c r="K50" s="10">
        <v>15.578129668359701</v>
      </c>
      <c r="L50" s="10">
        <v>5.6348969226172603</v>
      </c>
      <c r="M50" s="10">
        <v>26.1667164625037</v>
      </c>
      <c r="N50" s="10">
        <v>10.002987750223999</v>
      </c>
      <c r="O50" s="10">
        <v>6.8180460113534496</v>
      </c>
      <c r="P50" s="10">
        <v>16.8210337615775</v>
      </c>
    </row>
    <row r="51" spans="1:16">
      <c r="A51" t="s">
        <v>289</v>
      </c>
      <c r="B51" s="38">
        <f t="shared" si="1"/>
        <v>13833</v>
      </c>
      <c r="C51" s="38">
        <v>2761</v>
      </c>
      <c r="D51" s="38">
        <v>3131</v>
      </c>
      <c r="E51" s="38">
        <v>1046</v>
      </c>
      <c r="F51" s="38">
        <v>4146</v>
      </c>
      <c r="G51" s="38">
        <v>2409</v>
      </c>
      <c r="H51" s="38">
        <v>340</v>
      </c>
      <c r="I51" s="38">
        <v>2749</v>
      </c>
      <c r="J51" s="10">
        <v>19.959517096797502</v>
      </c>
      <c r="K51" s="10">
        <v>22.634280344104599</v>
      </c>
      <c r="L51" s="10">
        <v>7.5616279910359196</v>
      </c>
      <c r="M51" s="10">
        <v>29.971806549555399</v>
      </c>
      <c r="N51" s="10">
        <v>17.4148774669269</v>
      </c>
      <c r="O51" s="10">
        <v>2.4578905515795499</v>
      </c>
      <c r="P51" s="10">
        <v>19.872768018506399</v>
      </c>
    </row>
    <row r="52" spans="1:16">
      <c r="A52" t="s">
        <v>338</v>
      </c>
      <c r="B52" s="38">
        <f t="shared" si="1"/>
        <v>15645</v>
      </c>
      <c r="C52" s="38">
        <v>3261</v>
      </c>
      <c r="D52" s="38">
        <v>2155</v>
      </c>
      <c r="E52" s="38">
        <v>2345</v>
      </c>
      <c r="F52" s="38">
        <v>5228</v>
      </c>
      <c r="G52" s="38">
        <v>2123</v>
      </c>
      <c r="H52" s="38">
        <v>533</v>
      </c>
      <c r="I52" s="38">
        <v>2656</v>
      </c>
      <c r="J52" s="10">
        <v>20.843720038350899</v>
      </c>
      <c r="K52" s="10">
        <v>13.7743688079258</v>
      </c>
      <c r="L52" s="10">
        <v>14.988814317673301</v>
      </c>
      <c r="M52" s="10">
        <v>33.416426973473897</v>
      </c>
      <c r="N52" s="10">
        <v>13.5698306168104</v>
      </c>
      <c r="O52" s="10">
        <v>3.4068392457654202</v>
      </c>
      <c r="P52" s="10">
        <v>16.9766698625759</v>
      </c>
    </row>
    <row r="53" spans="1:16">
      <c r="A53" t="s">
        <v>231</v>
      </c>
      <c r="B53" s="38">
        <f t="shared" si="1"/>
        <v>11234</v>
      </c>
      <c r="C53" s="38">
        <v>2642</v>
      </c>
      <c r="D53" s="38">
        <v>1545</v>
      </c>
      <c r="E53" s="38">
        <v>896</v>
      </c>
      <c r="F53" s="38">
        <v>3597</v>
      </c>
      <c r="G53" s="38">
        <v>2207</v>
      </c>
      <c r="H53" s="38">
        <v>347</v>
      </c>
      <c r="I53" s="38">
        <v>2554</v>
      </c>
      <c r="J53" s="10">
        <v>23.517892113227699</v>
      </c>
      <c r="K53" s="10">
        <v>13.7528930033825</v>
      </c>
      <c r="L53" s="10">
        <v>7.9757877870749496</v>
      </c>
      <c r="M53" s="10">
        <v>32.018871283603303</v>
      </c>
      <c r="N53" s="10">
        <v>19.645718354993701</v>
      </c>
      <c r="O53" s="10">
        <v>3.0888374577176401</v>
      </c>
      <c r="P53" s="10">
        <v>22.734555812711399</v>
      </c>
    </row>
    <row r="54" spans="1:16">
      <c r="A54" t="s">
        <v>243</v>
      </c>
      <c r="B54" s="38">
        <f t="shared" si="1"/>
        <v>11424</v>
      </c>
      <c r="C54" s="38">
        <v>2270</v>
      </c>
      <c r="D54" s="38">
        <v>2013</v>
      </c>
      <c r="E54" s="38">
        <v>957</v>
      </c>
      <c r="F54" s="38">
        <v>3716</v>
      </c>
      <c r="G54" s="38">
        <v>1971</v>
      </c>
      <c r="H54" s="38">
        <v>497</v>
      </c>
      <c r="I54" s="38">
        <v>2468</v>
      </c>
      <c r="J54" s="10">
        <v>19.870448179271701</v>
      </c>
      <c r="K54" s="10">
        <v>17.620798319327701</v>
      </c>
      <c r="L54" s="10">
        <v>8.37710084033613</v>
      </c>
      <c r="M54" s="10">
        <v>32.5280112044817</v>
      </c>
      <c r="N54" s="10">
        <v>17.2531512605042</v>
      </c>
      <c r="O54" s="10">
        <v>4.3504901960784297</v>
      </c>
      <c r="P54" s="10">
        <v>21.603641456582601</v>
      </c>
    </row>
    <row r="55" spans="1:16">
      <c r="A55" t="s">
        <v>246</v>
      </c>
      <c r="B55" s="38">
        <f t="shared" si="1"/>
        <v>11359</v>
      </c>
      <c r="C55" s="38">
        <v>2535</v>
      </c>
      <c r="D55" s="38">
        <v>1061</v>
      </c>
      <c r="E55" s="38">
        <v>773</v>
      </c>
      <c r="F55" s="38">
        <v>4544</v>
      </c>
      <c r="G55" s="38">
        <v>1908</v>
      </c>
      <c r="H55" s="38">
        <v>538</v>
      </c>
      <c r="I55" s="38">
        <v>2446</v>
      </c>
      <c r="J55" s="10">
        <v>22.317105378994601</v>
      </c>
      <c r="K55" s="10">
        <v>9.3406109692754598</v>
      </c>
      <c r="L55" s="10">
        <v>6.8051765120169003</v>
      </c>
      <c r="M55" s="10">
        <v>40.003521436746098</v>
      </c>
      <c r="N55" s="10">
        <v>16.797253279337902</v>
      </c>
      <c r="O55" s="10">
        <v>4.7363324236288404</v>
      </c>
      <c r="P55" s="10">
        <v>21.5335857029668</v>
      </c>
    </row>
    <row r="56" spans="1:16">
      <c r="A56" t="s">
        <v>228</v>
      </c>
      <c r="B56" s="38">
        <f t="shared" si="1"/>
        <v>10445</v>
      </c>
      <c r="C56" s="38">
        <v>2310</v>
      </c>
      <c r="D56" s="38">
        <v>1185</v>
      </c>
      <c r="E56" s="38">
        <v>934</v>
      </c>
      <c r="F56" s="38">
        <v>3617</v>
      </c>
      <c r="G56" s="38">
        <v>2068</v>
      </c>
      <c r="H56" s="38">
        <v>331</v>
      </c>
      <c r="I56" s="38">
        <v>2399</v>
      </c>
      <c r="J56" s="10">
        <v>22.1158449018669</v>
      </c>
      <c r="K56" s="10">
        <v>11.345141215892699</v>
      </c>
      <c r="L56" s="10">
        <v>8.9420775490665392</v>
      </c>
      <c r="M56" s="10">
        <v>34.629009095260798</v>
      </c>
      <c r="N56" s="10">
        <v>19.7989468645284</v>
      </c>
      <c r="O56" s="10">
        <v>3.16898037338439</v>
      </c>
      <c r="P56" s="10">
        <v>22.9679272379128</v>
      </c>
    </row>
    <row r="57" spans="1:16">
      <c r="A57" t="s">
        <v>334</v>
      </c>
      <c r="B57" s="38">
        <f t="shared" si="1"/>
        <v>13761</v>
      </c>
      <c r="C57" s="38">
        <v>2942</v>
      </c>
      <c r="D57" s="38">
        <v>3360</v>
      </c>
      <c r="E57" s="38">
        <v>897</v>
      </c>
      <c r="F57" s="38">
        <v>4202</v>
      </c>
      <c r="G57" s="38">
        <v>1800</v>
      </c>
      <c r="H57" s="38">
        <v>560</v>
      </c>
      <c r="I57" s="38">
        <v>2360</v>
      </c>
      <c r="J57" s="10">
        <v>21.379260228181</v>
      </c>
      <c r="K57" s="10">
        <v>24.416830172225801</v>
      </c>
      <c r="L57" s="10">
        <v>6.5184216263352903</v>
      </c>
      <c r="M57" s="10">
        <v>30.535571542765702</v>
      </c>
      <c r="N57" s="10">
        <v>13.080444735120899</v>
      </c>
      <c r="O57" s="10">
        <v>4.0694716953709698</v>
      </c>
      <c r="P57" s="10">
        <v>17.149916430491899</v>
      </c>
    </row>
    <row r="58" spans="1:16">
      <c r="A58" t="s">
        <v>215</v>
      </c>
      <c r="B58" s="38">
        <f t="shared" si="1"/>
        <v>9641</v>
      </c>
      <c r="C58" s="38">
        <v>1542</v>
      </c>
      <c r="D58" s="38">
        <v>801</v>
      </c>
      <c r="E58" s="38">
        <v>664</v>
      </c>
      <c r="F58" s="38">
        <v>4276</v>
      </c>
      <c r="G58" s="38">
        <v>1529</v>
      </c>
      <c r="H58" s="38">
        <v>829</v>
      </c>
      <c r="I58" s="38">
        <v>2358</v>
      </c>
      <c r="J58" s="10">
        <v>15.9941914739134</v>
      </c>
      <c r="K58" s="10">
        <v>8.3082667773052599</v>
      </c>
      <c r="L58" s="10">
        <v>6.8872523597137203</v>
      </c>
      <c r="M58" s="10">
        <v>44.352245617674498</v>
      </c>
      <c r="N58" s="10">
        <v>15.859350689762399</v>
      </c>
      <c r="O58" s="10">
        <v>8.5986930816305307</v>
      </c>
      <c r="P58" s="10">
        <v>24.458043771393001</v>
      </c>
    </row>
    <row r="59" spans="1:16">
      <c r="A59" t="s">
        <v>193</v>
      </c>
      <c r="B59" s="38">
        <f t="shared" si="1"/>
        <v>8138</v>
      </c>
      <c r="C59" s="38">
        <v>1729</v>
      </c>
      <c r="D59" s="38">
        <v>1115</v>
      </c>
      <c r="E59" s="38">
        <v>626</v>
      </c>
      <c r="F59" s="38">
        <v>2426</v>
      </c>
      <c r="G59" s="38">
        <v>1852</v>
      </c>
      <c r="H59" s="38">
        <v>390</v>
      </c>
      <c r="I59" s="38">
        <v>2242</v>
      </c>
      <c r="J59" s="10">
        <v>21.246006389776301</v>
      </c>
      <c r="K59" s="10">
        <v>13.701155074956899</v>
      </c>
      <c r="L59" s="10">
        <v>7.6923076923076898</v>
      </c>
      <c r="M59" s="10">
        <v>29.8107643155566</v>
      </c>
      <c r="N59" s="10">
        <v>22.757434259031701</v>
      </c>
      <c r="O59" s="10">
        <v>4.7923322683705996</v>
      </c>
      <c r="P59" s="10">
        <v>27.549766527402301</v>
      </c>
    </row>
    <row r="60" spans="1:16">
      <c r="A60" t="s">
        <v>305</v>
      </c>
      <c r="B60" s="38">
        <f t="shared" si="1"/>
        <v>11769</v>
      </c>
      <c r="C60" s="38">
        <v>2744</v>
      </c>
      <c r="D60" s="38">
        <v>2579</v>
      </c>
      <c r="E60" s="38">
        <v>816</v>
      </c>
      <c r="F60" s="38">
        <v>3394</v>
      </c>
      <c r="G60" s="38">
        <v>1714</v>
      </c>
      <c r="H60" s="38">
        <v>522</v>
      </c>
      <c r="I60" s="38">
        <v>2236</v>
      </c>
      <c r="J60" s="10">
        <v>23.315489846206098</v>
      </c>
      <c r="K60" s="10">
        <v>21.913501571926201</v>
      </c>
      <c r="L60" s="10">
        <v>6.9334692837114398</v>
      </c>
      <c r="M60" s="10">
        <v>28.838473957005601</v>
      </c>
      <c r="N60" s="10">
        <v>14.5636842552468</v>
      </c>
      <c r="O60" s="10">
        <v>4.4353810859036402</v>
      </c>
      <c r="P60" s="10">
        <v>18.999065341150398</v>
      </c>
    </row>
    <row r="61" spans="1:16">
      <c r="A61" t="s">
        <v>274</v>
      </c>
      <c r="B61" s="38">
        <f t="shared" si="1"/>
        <v>10649</v>
      </c>
      <c r="C61" s="38">
        <v>2356</v>
      </c>
      <c r="D61" s="38">
        <v>1560</v>
      </c>
      <c r="E61" s="38">
        <v>949</v>
      </c>
      <c r="F61" s="38">
        <v>3565</v>
      </c>
      <c r="G61" s="38">
        <v>1983</v>
      </c>
      <c r="H61" s="38">
        <v>236</v>
      </c>
      <c r="I61" s="38">
        <v>2219</v>
      </c>
      <c r="J61" s="10">
        <v>22.124143112029198</v>
      </c>
      <c r="K61" s="10">
        <v>14.649262841581301</v>
      </c>
      <c r="L61" s="10">
        <v>8.9116348952953306</v>
      </c>
      <c r="M61" s="10">
        <v>33.4773218142548</v>
      </c>
      <c r="N61" s="10">
        <v>18.6214668043947</v>
      </c>
      <c r="O61" s="10">
        <v>2.2161705324443601</v>
      </c>
      <c r="P61" s="10">
        <v>20.837637336839101</v>
      </c>
    </row>
    <row r="62" spans="1:16">
      <c r="A62" t="s">
        <v>348</v>
      </c>
      <c r="B62" s="38">
        <f t="shared" si="1"/>
        <v>13398</v>
      </c>
      <c r="C62" s="38">
        <v>3310</v>
      </c>
      <c r="D62" s="38">
        <v>3670</v>
      </c>
      <c r="E62" s="38">
        <v>962</v>
      </c>
      <c r="F62" s="38">
        <v>3255</v>
      </c>
      <c r="G62" s="38">
        <v>1633</v>
      </c>
      <c r="H62" s="38">
        <v>568</v>
      </c>
      <c r="I62" s="38">
        <v>2201</v>
      </c>
      <c r="J62" s="10">
        <v>24.705179877593601</v>
      </c>
      <c r="K62" s="10">
        <v>27.392148081803199</v>
      </c>
      <c r="L62" s="10">
        <v>7.1801761456933804</v>
      </c>
      <c r="M62" s="10">
        <v>24.294670846394901</v>
      </c>
      <c r="N62" s="10">
        <v>12.1883863263173</v>
      </c>
      <c r="O62" s="10">
        <v>4.23943872219734</v>
      </c>
      <c r="P62" s="10">
        <v>16.427825048514698</v>
      </c>
    </row>
    <row r="63" spans="1:16">
      <c r="A63" t="s">
        <v>185</v>
      </c>
      <c r="B63" s="38">
        <f t="shared" si="1"/>
        <v>7255</v>
      </c>
      <c r="C63" s="38">
        <v>1354</v>
      </c>
      <c r="D63" s="38">
        <v>900</v>
      </c>
      <c r="E63" s="38">
        <v>911</v>
      </c>
      <c r="F63" s="38">
        <v>1967</v>
      </c>
      <c r="G63" s="38">
        <v>1699</v>
      </c>
      <c r="H63" s="38">
        <v>424</v>
      </c>
      <c r="I63" s="38">
        <v>2123</v>
      </c>
      <c r="J63" s="10">
        <v>18.662991040661598</v>
      </c>
      <c r="K63" s="10">
        <v>12.4052377670572</v>
      </c>
      <c r="L63" s="10">
        <v>12.5568573397656</v>
      </c>
      <c r="M63" s="10">
        <v>27.112336319779399</v>
      </c>
      <c r="N63" s="10">
        <v>23.418332184700201</v>
      </c>
      <c r="O63" s="10">
        <v>5.8442453480358303</v>
      </c>
      <c r="P63" s="10">
        <v>29.262577532736</v>
      </c>
    </row>
    <row r="64" spans="1:16">
      <c r="A64" t="s">
        <v>367</v>
      </c>
      <c r="B64" s="38">
        <f t="shared" si="1"/>
        <v>14440</v>
      </c>
      <c r="C64" s="38">
        <v>2710</v>
      </c>
      <c r="D64" s="38">
        <v>4464</v>
      </c>
      <c r="E64" s="38">
        <v>1262</v>
      </c>
      <c r="F64" s="38">
        <v>3939</v>
      </c>
      <c r="G64" s="38">
        <v>1693</v>
      </c>
      <c r="H64" s="38">
        <v>372</v>
      </c>
      <c r="I64" s="38">
        <v>2065</v>
      </c>
      <c r="J64" s="10">
        <v>18.7673130193905</v>
      </c>
      <c r="K64" s="10">
        <v>30.914127423822698</v>
      </c>
      <c r="L64" s="10">
        <v>8.7396121883656495</v>
      </c>
      <c r="M64" s="10">
        <v>27.278393351800499</v>
      </c>
      <c r="N64" s="10">
        <v>11.7243767313019</v>
      </c>
      <c r="O64" s="10">
        <v>2.5761772853185501</v>
      </c>
      <c r="P64" s="10">
        <v>14.300554016620399</v>
      </c>
    </row>
    <row r="65" spans="1:16">
      <c r="A65" t="s">
        <v>368</v>
      </c>
      <c r="B65" s="38">
        <f t="shared" si="1"/>
        <v>13851</v>
      </c>
      <c r="C65" s="38">
        <v>4383</v>
      </c>
      <c r="D65" s="38">
        <v>1675</v>
      </c>
      <c r="E65" s="38">
        <v>1383</v>
      </c>
      <c r="F65" s="38">
        <v>4457</v>
      </c>
      <c r="G65" s="38">
        <v>1660</v>
      </c>
      <c r="H65" s="38">
        <v>293</v>
      </c>
      <c r="I65" s="38">
        <v>1953</v>
      </c>
      <c r="J65" s="10">
        <v>31.643924626380699</v>
      </c>
      <c r="K65" s="10">
        <v>12.0929896758356</v>
      </c>
      <c r="L65" s="10">
        <v>9.9848386398094</v>
      </c>
      <c r="M65" s="10">
        <v>32.178182080716198</v>
      </c>
      <c r="N65" s="10">
        <v>11.9846942459028</v>
      </c>
      <c r="O65" s="10">
        <v>2.1153707313551302</v>
      </c>
      <c r="P65" s="10">
        <v>14.100064977257899</v>
      </c>
    </row>
    <row r="66" spans="1:16">
      <c r="A66" t="s">
        <v>189</v>
      </c>
      <c r="B66" s="38">
        <f t="shared" ref="B66:B97" si="2">SUM(C66:H66)</f>
        <v>6826</v>
      </c>
      <c r="C66" s="38">
        <v>1179</v>
      </c>
      <c r="D66" s="38">
        <v>769</v>
      </c>
      <c r="E66" s="38">
        <v>801</v>
      </c>
      <c r="F66" s="38">
        <v>2145</v>
      </c>
      <c r="G66" s="38">
        <v>1724</v>
      </c>
      <c r="H66" s="38">
        <v>208</v>
      </c>
      <c r="I66" s="38">
        <v>1932</v>
      </c>
      <c r="J66" s="10">
        <v>17.272194550249001</v>
      </c>
      <c r="K66" s="10">
        <v>11.2657486082625</v>
      </c>
      <c r="L66" s="10">
        <v>11.7345443891004</v>
      </c>
      <c r="M66" s="10">
        <v>31.4239671842953</v>
      </c>
      <c r="N66" s="10">
        <v>25.256372692645702</v>
      </c>
      <c r="O66" s="10">
        <v>3.0471725754468202</v>
      </c>
      <c r="P66" s="10">
        <v>28.303545268092499</v>
      </c>
    </row>
    <row r="67" spans="1:16">
      <c r="A67" t="s">
        <v>365</v>
      </c>
      <c r="B67" s="38">
        <f t="shared" si="2"/>
        <v>13280</v>
      </c>
      <c r="C67" s="38">
        <v>3103</v>
      </c>
      <c r="D67" s="38">
        <v>2005</v>
      </c>
      <c r="E67" s="38">
        <v>809</v>
      </c>
      <c r="F67" s="38">
        <v>5431</v>
      </c>
      <c r="G67" s="38">
        <v>1580</v>
      </c>
      <c r="H67" s="38">
        <v>352</v>
      </c>
      <c r="I67" s="38">
        <v>1932</v>
      </c>
      <c r="J67" s="10">
        <v>23.365963855421601</v>
      </c>
      <c r="K67" s="10">
        <v>15.097891566265</v>
      </c>
      <c r="L67" s="10">
        <v>6.0918674698795101</v>
      </c>
      <c r="M67" s="10">
        <v>40.8960843373494</v>
      </c>
      <c r="N67" s="10">
        <v>11.897590361445699</v>
      </c>
      <c r="O67" s="10">
        <v>2.6506024096385499</v>
      </c>
      <c r="P67" s="10">
        <v>14.548192771084301</v>
      </c>
    </row>
    <row r="68" spans="1:16">
      <c r="A68" t="s">
        <v>280</v>
      </c>
      <c r="B68" s="38">
        <f t="shared" si="2"/>
        <v>9603</v>
      </c>
      <c r="C68" s="38">
        <v>1921</v>
      </c>
      <c r="D68" s="38">
        <v>1666</v>
      </c>
      <c r="E68" s="38">
        <v>711</v>
      </c>
      <c r="F68" s="38">
        <v>3377</v>
      </c>
      <c r="G68" s="38">
        <v>1668</v>
      </c>
      <c r="H68" s="38">
        <v>260</v>
      </c>
      <c r="I68" s="38">
        <v>1928</v>
      </c>
      <c r="J68" s="10">
        <v>20.004165364990101</v>
      </c>
      <c r="K68" s="10">
        <v>17.348745183796701</v>
      </c>
      <c r="L68" s="10">
        <v>7.4039362699156497</v>
      </c>
      <c r="M68" s="10">
        <v>35.166093928980501</v>
      </c>
      <c r="N68" s="10">
        <v>17.369572008747198</v>
      </c>
      <c r="O68" s="10">
        <v>2.7074872435697102</v>
      </c>
      <c r="P68" s="10">
        <v>20.0770592523169</v>
      </c>
    </row>
    <row r="69" spans="1:16">
      <c r="A69" t="s">
        <v>287</v>
      </c>
      <c r="B69" s="38">
        <f t="shared" si="2"/>
        <v>9537</v>
      </c>
      <c r="C69" s="38">
        <v>1654</v>
      </c>
      <c r="D69" s="38">
        <v>1959</v>
      </c>
      <c r="E69" s="38">
        <v>779</v>
      </c>
      <c r="F69" s="38">
        <v>3248</v>
      </c>
      <c r="G69" s="38">
        <v>1498</v>
      </c>
      <c r="H69" s="38">
        <v>399</v>
      </c>
      <c r="I69" s="38">
        <v>1897</v>
      </c>
      <c r="J69" s="10">
        <v>17.342979972737702</v>
      </c>
      <c r="K69" s="10">
        <v>20.541050644856799</v>
      </c>
      <c r="L69" s="10">
        <v>8.1681870609206193</v>
      </c>
      <c r="M69" s="10">
        <v>34.056831288665201</v>
      </c>
      <c r="N69" s="10">
        <v>15.707245465030899</v>
      </c>
      <c r="O69" s="10">
        <v>4.1837055677886097</v>
      </c>
      <c r="P69" s="10">
        <v>19.890951032819501</v>
      </c>
    </row>
    <row r="70" spans="1:16">
      <c r="A70" t="s">
        <v>322</v>
      </c>
      <c r="B70" s="38">
        <f t="shared" si="2"/>
        <v>10170</v>
      </c>
      <c r="C70" s="38">
        <v>3651</v>
      </c>
      <c r="D70" s="38">
        <v>1168</v>
      </c>
      <c r="E70" s="38">
        <v>636</v>
      </c>
      <c r="F70" s="38">
        <v>2922</v>
      </c>
      <c r="G70" s="38">
        <v>1292</v>
      </c>
      <c r="H70" s="38">
        <v>501</v>
      </c>
      <c r="I70" s="38">
        <v>1793</v>
      </c>
      <c r="J70" s="10">
        <v>35.899705014749202</v>
      </c>
      <c r="K70" s="10">
        <v>11.4847590953785</v>
      </c>
      <c r="L70" s="10">
        <v>6.2536873156342097</v>
      </c>
      <c r="M70" s="10">
        <v>28.731563421828898</v>
      </c>
      <c r="N70" s="10">
        <v>12.704031465093401</v>
      </c>
      <c r="O70" s="10">
        <v>4.9262536873156302</v>
      </c>
      <c r="P70" s="10">
        <v>17.630285152409002</v>
      </c>
    </row>
    <row r="71" spans="1:16">
      <c r="A71" t="s">
        <v>208</v>
      </c>
      <c r="B71" s="38">
        <f t="shared" si="2"/>
        <v>7133</v>
      </c>
      <c r="C71" s="38">
        <v>2607</v>
      </c>
      <c r="D71" s="38">
        <v>489</v>
      </c>
      <c r="E71" s="38">
        <v>535</v>
      </c>
      <c r="F71" s="38">
        <v>1739</v>
      </c>
      <c r="G71" s="38">
        <v>1476</v>
      </c>
      <c r="H71" s="38">
        <v>287</v>
      </c>
      <c r="I71" s="38">
        <v>1763</v>
      </c>
      <c r="J71" s="10">
        <v>36.548436842843103</v>
      </c>
      <c r="K71" s="10">
        <v>6.8554605355390397</v>
      </c>
      <c r="L71" s="10">
        <v>7.5003504836674599</v>
      </c>
      <c r="M71" s="10">
        <v>24.379643908593799</v>
      </c>
      <c r="N71" s="10">
        <v>20.692555726903102</v>
      </c>
      <c r="O71" s="10">
        <v>4.0235525024533798</v>
      </c>
      <c r="P71" s="10">
        <v>24.7161082293565</v>
      </c>
    </row>
    <row r="72" spans="1:16">
      <c r="A72" t="s">
        <v>333</v>
      </c>
      <c r="B72" s="38">
        <f t="shared" si="2"/>
        <v>10042</v>
      </c>
      <c r="C72" s="38">
        <v>2021</v>
      </c>
      <c r="D72" s="38">
        <v>2486</v>
      </c>
      <c r="E72" s="38">
        <v>1029</v>
      </c>
      <c r="F72" s="38">
        <v>2779</v>
      </c>
      <c r="G72" s="38">
        <v>1501</v>
      </c>
      <c r="H72" s="38">
        <v>226</v>
      </c>
      <c r="I72" s="38">
        <v>1727</v>
      </c>
      <c r="J72" s="10">
        <v>20.1254730133439</v>
      </c>
      <c r="K72" s="10">
        <v>24.756024696275599</v>
      </c>
      <c r="L72" s="10">
        <v>10.246962756423001</v>
      </c>
      <c r="M72" s="10">
        <v>27.673770165305701</v>
      </c>
      <c r="N72" s="10">
        <v>14.947221668990201</v>
      </c>
      <c r="O72" s="10">
        <v>2.25054769966142</v>
      </c>
      <c r="P72" s="10">
        <v>17.197769368651599</v>
      </c>
    </row>
    <row r="73" spans="1:16">
      <c r="A73" t="s">
        <v>285</v>
      </c>
      <c r="B73" s="38">
        <f t="shared" si="2"/>
        <v>8647</v>
      </c>
      <c r="C73" s="38">
        <v>1498</v>
      </c>
      <c r="D73" s="38">
        <v>1626</v>
      </c>
      <c r="E73" s="38">
        <v>775</v>
      </c>
      <c r="F73" s="38">
        <v>3027</v>
      </c>
      <c r="G73" s="38">
        <v>1431</v>
      </c>
      <c r="H73" s="38">
        <v>290</v>
      </c>
      <c r="I73" s="38">
        <v>1721</v>
      </c>
      <c r="J73" s="10">
        <v>17.3239273736556</v>
      </c>
      <c r="K73" s="10">
        <v>18.804209552445901</v>
      </c>
      <c r="L73" s="10">
        <v>8.9626460043945801</v>
      </c>
      <c r="M73" s="10">
        <v>35.006360587486903</v>
      </c>
      <c r="N73" s="10">
        <v>16.549092170695001</v>
      </c>
      <c r="O73" s="10">
        <v>3.3537643113218398</v>
      </c>
      <c r="P73" s="10">
        <v>19.902856482016801</v>
      </c>
    </row>
    <row r="74" spans="1:16">
      <c r="A74" t="s">
        <v>324</v>
      </c>
      <c r="B74" s="38">
        <f t="shared" si="2"/>
        <v>9674</v>
      </c>
      <c r="C74" s="38">
        <v>1488</v>
      </c>
      <c r="D74" s="38">
        <v>944</v>
      </c>
      <c r="E74" s="38">
        <v>3050</v>
      </c>
      <c r="F74" s="38">
        <v>2490</v>
      </c>
      <c r="G74" s="38">
        <v>1419</v>
      </c>
      <c r="H74" s="38">
        <v>283</v>
      </c>
      <c r="I74" s="38">
        <v>1702</v>
      </c>
      <c r="J74" s="10">
        <v>15.381434773620001</v>
      </c>
      <c r="K74" s="10">
        <v>9.7581145338019404</v>
      </c>
      <c r="L74" s="10">
        <v>31.527806491627</v>
      </c>
      <c r="M74" s="10">
        <v>25.739094480049602</v>
      </c>
      <c r="N74" s="10">
        <v>14.668182757907701</v>
      </c>
      <c r="O74" s="10">
        <v>2.9253669629935901</v>
      </c>
      <c r="P74" s="10">
        <v>17.593549720901301</v>
      </c>
    </row>
    <row r="75" spans="1:16">
      <c r="A75" t="s">
        <v>195</v>
      </c>
      <c r="B75" s="38">
        <f t="shared" si="2"/>
        <v>6103</v>
      </c>
      <c r="C75" s="38">
        <v>1266</v>
      </c>
      <c r="D75" s="38">
        <v>1075</v>
      </c>
      <c r="E75" s="38">
        <v>474</v>
      </c>
      <c r="F75" s="38">
        <v>1616</v>
      </c>
      <c r="G75" s="38">
        <v>1457</v>
      </c>
      <c r="H75" s="38">
        <v>215</v>
      </c>
      <c r="I75" s="38">
        <v>1672</v>
      </c>
      <c r="J75" s="10">
        <v>20.7438964443716</v>
      </c>
      <c r="K75" s="10">
        <v>17.6142880550548</v>
      </c>
      <c r="L75" s="10">
        <v>7.7666721284614102</v>
      </c>
      <c r="M75" s="10">
        <v>26.4787809274127</v>
      </c>
      <c r="N75" s="10">
        <v>23.873504833688301</v>
      </c>
      <c r="O75" s="10">
        <v>3.5228576110109699</v>
      </c>
      <c r="P75" s="10">
        <v>27.396362444699299</v>
      </c>
    </row>
    <row r="76" spans="1:16">
      <c r="A76" t="s">
        <v>307</v>
      </c>
      <c r="B76" s="38">
        <f t="shared" si="2"/>
        <v>8878</v>
      </c>
      <c r="C76" s="38">
        <v>1640</v>
      </c>
      <c r="D76" s="38">
        <v>1576</v>
      </c>
      <c r="E76" s="38">
        <v>864</v>
      </c>
      <c r="F76" s="38">
        <v>3132</v>
      </c>
      <c r="G76" s="38">
        <v>1208</v>
      </c>
      <c r="H76" s="38">
        <v>458</v>
      </c>
      <c r="I76" s="38">
        <v>1666</v>
      </c>
      <c r="J76" s="10">
        <v>18.472628970488799</v>
      </c>
      <c r="K76" s="10">
        <v>17.7517458887136</v>
      </c>
      <c r="L76" s="10">
        <v>9.7319216039648495</v>
      </c>
      <c r="M76" s="10">
        <v>35.278215814372601</v>
      </c>
      <c r="N76" s="10">
        <v>13.606668168506401</v>
      </c>
      <c r="O76" s="10">
        <v>5.1588195539535899</v>
      </c>
      <c r="P76" s="10">
        <v>18.765487722460001</v>
      </c>
    </row>
    <row r="77" spans="1:16">
      <c r="A77" t="s">
        <v>191</v>
      </c>
      <c r="B77" s="38">
        <f t="shared" si="2"/>
        <v>5844</v>
      </c>
      <c r="C77" s="38">
        <v>1368</v>
      </c>
      <c r="D77" s="38">
        <v>535</v>
      </c>
      <c r="E77" s="38">
        <v>377</v>
      </c>
      <c r="F77" s="38">
        <v>1933</v>
      </c>
      <c r="G77" s="38">
        <v>1368</v>
      </c>
      <c r="H77" s="38">
        <v>263</v>
      </c>
      <c r="I77" s="38">
        <v>1631</v>
      </c>
      <c r="J77" s="10">
        <v>23.408624229979399</v>
      </c>
      <c r="K77" s="10">
        <v>9.1546885694729596</v>
      </c>
      <c r="L77" s="10">
        <v>6.4510609171800102</v>
      </c>
      <c r="M77" s="10">
        <v>33.076659822039701</v>
      </c>
      <c r="N77" s="10">
        <v>23.408624229979399</v>
      </c>
      <c r="O77" s="10">
        <v>4.5003422313483901</v>
      </c>
      <c r="P77" s="10">
        <v>27.9089664613278</v>
      </c>
    </row>
    <row r="78" spans="1:16">
      <c r="A78" t="s">
        <v>359</v>
      </c>
      <c r="B78" s="38">
        <f t="shared" si="2"/>
        <v>10186</v>
      </c>
      <c r="C78" s="38">
        <v>1400</v>
      </c>
      <c r="D78" s="38">
        <v>1623</v>
      </c>
      <c r="E78" s="38">
        <v>549</v>
      </c>
      <c r="F78" s="38">
        <v>5046</v>
      </c>
      <c r="G78" s="38">
        <v>1317</v>
      </c>
      <c r="H78" s="38">
        <v>251</v>
      </c>
      <c r="I78" s="38">
        <v>1568</v>
      </c>
      <c r="J78" s="10">
        <v>13.7443549970547</v>
      </c>
      <c r="K78" s="10">
        <v>15.933634400157</v>
      </c>
      <c r="L78" s="10">
        <v>5.3897506381307601</v>
      </c>
      <c r="M78" s="10">
        <v>49.538582367956003</v>
      </c>
      <c r="N78" s="10">
        <v>12.929511093657901</v>
      </c>
      <c r="O78" s="10">
        <v>2.4641665030433901</v>
      </c>
      <c r="P78" s="10">
        <v>15.3936775967013</v>
      </c>
    </row>
    <row r="79" spans="1:16">
      <c r="A79" t="s">
        <v>199</v>
      </c>
      <c r="B79" s="38">
        <f t="shared" si="2"/>
        <v>5770</v>
      </c>
      <c r="C79" s="38">
        <v>1151</v>
      </c>
      <c r="D79" s="38">
        <v>708</v>
      </c>
      <c r="E79" s="38">
        <v>715</v>
      </c>
      <c r="F79" s="38">
        <v>1681</v>
      </c>
      <c r="G79" s="38">
        <v>1217</v>
      </c>
      <c r="H79" s="38">
        <v>298</v>
      </c>
      <c r="I79" s="38">
        <v>1515</v>
      </c>
      <c r="J79" s="10">
        <v>19.948006932409001</v>
      </c>
      <c r="K79" s="10">
        <v>12.270363951473101</v>
      </c>
      <c r="L79" s="10">
        <v>12.3916811091854</v>
      </c>
      <c r="M79" s="10">
        <v>29.133448873483498</v>
      </c>
      <c r="N79" s="10">
        <v>21.091854419410701</v>
      </c>
      <c r="O79" s="10">
        <v>5.1646447140381202</v>
      </c>
      <c r="P79" s="10">
        <v>26.256499133448798</v>
      </c>
    </row>
    <row r="80" spans="1:16">
      <c r="A80" t="s">
        <v>217</v>
      </c>
      <c r="B80" s="38">
        <f t="shared" si="2"/>
        <v>6193</v>
      </c>
      <c r="C80" s="38">
        <v>1346</v>
      </c>
      <c r="D80" s="38">
        <v>508</v>
      </c>
      <c r="E80" s="38">
        <v>708</v>
      </c>
      <c r="F80" s="38">
        <v>2143</v>
      </c>
      <c r="G80" s="38">
        <v>1211</v>
      </c>
      <c r="H80" s="38">
        <v>277</v>
      </c>
      <c r="I80" s="38">
        <v>1488</v>
      </c>
      <c r="J80" s="10">
        <v>21.734216050379398</v>
      </c>
      <c r="K80" s="10">
        <v>8.2028096237687702</v>
      </c>
      <c r="L80" s="10">
        <v>11.4322622315517</v>
      </c>
      <c r="M80" s="10">
        <v>34.603584692394598</v>
      </c>
      <c r="N80" s="10">
        <v>19.554335540125901</v>
      </c>
      <c r="O80" s="10">
        <v>4.4727918617794202</v>
      </c>
      <c r="P80" s="10">
        <v>24.0271274019053</v>
      </c>
    </row>
    <row r="81" spans="1:16">
      <c r="A81" t="s">
        <v>221</v>
      </c>
      <c r="B81" s="38">
        <f t="shared" si="2"/>
        <v>6243</v>
      </c>
      <c r="C81" s="38">
        <v>1875</v>
      </c>
      <c r="D81" s="38">
        <v>539</v>
      </c>
      <c r="E81" s="38">
        <v>708</v>
      </c>
      <c r="F81" s="38">
        <v>1635</v>
      </c>
      <c r="G81" s="38">
        <v>1234</v>
      </c>
      <c r="H81" s="38">
        <v>252</v>
      </c>
      <c r="I81" s="38">
        <v>1486</v>
      </c>
      <c r="J81" s="10">
        <v>30.033637674194999</v>
      </c>
      <c r="K81" s="10">
        <v>8.6336697100752797</v>
      </c>
      <c r="L81" s="10">
        <v>11.340701585775999</v>
      </c>
      <c r="M81" s="10">
        <v>26.189332051898099</v>
      </c>
      <c r="N81" s="10">
        <v>19.7661380746436</v>
      </c>
      <c r="O81" s="10">
        <v>4.0365209034118203</v>
      </c>
      <c r="P81" s="10">
        <v>23.802658978055401</v>
      </c>
    </row>
    <row r="82" spans="1:16">
      <c r="A82" t="s">
        <v>360</v>
      </c>
      <c r="B82" s="38">
        <f t="shared" si="2"/>
        <v>9759</v>
      </c>
      <c r="C82" s="38">
        <v>1866</v>
      </c>
      <c r="D82" s="38">
        <v>2931</v>
      </c>
      <c r="E82" s="38">
        <v>1121</v>
      </c>
      <c r="F82" s="38">
        <v>2364</v>
      </c>
      <c r="G82" s="38">
        <v>1154</v>
      </c>
      <c r="H82" s="38">
        <v>323</v>
      </c>
      <c r="I82" s="38">
        <v>1477</v>
      </c>
      <c r="J82" s="10">
        <v>19.1208115585613</v>
      </c>
      <c r="K82" s="10">
        <v>30.033814940055301</v>
      </c>
      <c r="L82" s="10">
        <v>11.4868326672814</v>
      </c>
      <c r="M82" s="10">
        <v>24.223793421457099</v>
      </c>
      <c r="N82" s="10">
        <v>11.824982067834799</v>
      </c>
      <c r="O82" s="10">
        <v>3.30976534480991</v>
      </c>
      <c r="P82" s="10">
        <v>15.1347474126447</v>
      </c>
    </row>
    <row r="83" spans="1:16">
      <c r="A83" t="s">
        <v>251</v>
      </c>
      <c r="B83" s="38">
        <f t="shared" si="2"/>
        <v>6793</v>
      </c>
      <c r="C83" s="38">
        <v>1560</v>
      </c>
      <c r="D83" s="38">
        <v>887</v>
      </c>
      <c r="E83" s="38">
        <v>622</v>
      </c>
      <c r="F83" s="38">
        <v>2276</v>
      </c>
      <c r="G83" s="38">
        <v>1134</v>
      </c>
      <c r="H83" s="38">
        <v>314</v>
      </c>
      <c r="I83" s="38">
        <v>1448</v>
      </c>
      <c r="J83" s="10">
        <v>22.9648167230973</v>
      </c>
      <c r="K83" s="10">
        <v>13.0575592521713</v>
      </c>
      <c r="L83" s="10">
        <v>9.156484616517</v>
      </c>
      <c r="M83" s="10">
        <v>33.505078757544503</v>
      </c>
      <c r="N83" s="10">
        <v>16.6936552333284</v>
      </c>
      <c r="O83" s="10">
        <v>4.6224054173413798</v>
      </c>
      <c r="P83" s="10">
        <v>21.316060650669801</v>
      </c>
    </row>
    <row r="84" spans="1:16">
      <c r="A84" t="s">
        <v>253</v>
      </c>
      <c r="B84" s="38">
        <f t="shared" si="2"/>
        <v>6818</v>
      </c>
      <c r="C84" s="38">
        <v>1566</v>
      </c>
      <c r="D84" s="38">
        <v>1035</v>
      </c>
      <c r="E84" s="38">
        <v>573</v>
      </c>
      <c r="F84" s="38">
        <v>2199</v>
      </c>
      <c r="G84" s="38">
        <v>1137</v>
      </c>
      <c r="H84" s="38">
        <v>308</v>
      </c>
      <c r="I84" s="38">
        <v>1445</v>
      </c>
      <c r="J84" s="10">
        <v>22.968612496333201</v>
      </c>
      <c r="K84" s="10">
        <v>15.180404810794901</v>
      </c>
      <c r="L84" s="10">
        <v>8.404224112643</v>
      </c>
      <c r="M84" s="10">
        <v>32.252860076268703</v>
      </c>
      <c r="N84" s="10">
        <v>16.6764447051921</v>
      </c>
      <c r="O84" s="10">
        <v>4.5174537987679599</v>
      </c>
      <c r="P84" s="10">
        <v>21.193898503960099</v>
      </c>
    </row>
    <row r="85" spans="1:16">
      <c r="A85" t="s">
        <v>363</v>
      </c>
      <c r="B85" s="38">
        <f t="shared" si="2"/>
        <v>9364</v>
      </c>
      <c r="C85" s="38">
        <v>4032</v>
      </c>
      <c r="D85" s="38">
        <v>573</v>
      </c>
      <c r="E85" s="38">
        <v>800</v>
      </c>
      <c r="F85" s="38">
        <v>2565</v>
      </c>
      <c r="G85" s="38">
        <v>972</v>
      </c>
      <c r="H85" s="38">
        <v>422</v>
      </c>
      <c r="I85" s="38">
        <v>1394</v>
      </c>
      <c r="J85" s="10">
        <v>43.058521999145597</v>
      </c>
      <c r="K85" s="10">
        <v>6.1191798376762003</v>
      </c>
      <c r="L85" s="10">
        <v>8.5433575395130195</v>
      </c>
      <c r="M85" s="10">
        <v>27.3921401110636</v>
      </c>
      <c r="N85" s="10">
        <v>10.380179410508299</v>
      </c>
      <c r="O85" s="10">
        <v>4.5066211020931197</v>
      </c>
      <c r="P85" s="10">
        <v>14.8868005126014</v>
      </c>
    </row>
    <row r="86" spans="1:16">
      <c r="A86" t="s">
        <v>219</v>
      </c>
      <c r="B86" s="38">
        <f t="shared" si="2"/>
        <v>5801</v>
      </c>
      <c r="C86" s="38">
        <v>1207</v>
      </c>
      <c r="D86" s="38">
        <v>868</v>
      </c>
      <c r="E86" s="38">
        <v>423</v>
      </c>
      <c r="F86" s="38">
        <v>1913</v>
      </c>
      <c r="G86" s="38">
        <v>1130</v>
      </c>
      <c r="H86" s="38">
        <v>260</v>
      </c>
      <c r="I86" s="38">
        <v>1390</v>
      </c>
      <c r="J86" s="10">
        <v>20.806757455611098</v>
      </c>
      <c r="K86" s="10">
        <v>14.9629374245819</v>
      </c>
      <c r="L86" s="10">
        <v>7.2918462334080303</v>
      </c>
      <c r="M86" s="10">
        <v>32.977072918462298</v>
      </c>
      <c r="N86" s="10">
        <v>19.4794001034304</v>
      </c>
      <c r="O86" s="10">
        <v>4.4819858645061199</v>
      </c>
      <c r="P86" s="10">
        <v>23.961385967936501</v>
      </c>
    </row>
    <row r="87" spans="1:16">
      <c r="A87" t="s">
        <v>331</v>
      </c>
      <c r="B87" s="38">
        <f t="shared" si="2"/>
        <v>8052</v>
      </c>
      <c r="C87" s="38">
        <v>1629</v>
      </c>
      <c r="D87" s="38">
        <v>2063</v>
      </c>
      <c r="E87" s="38">
        <v>743</v>
      </c>
      <c r="F87" s="38">
        <v>2227</v>
      </c>
      <c r="G87" s="38">
        <v>1122</v>
      </c>
      <c r="H87" s="38">
        <v>268</v>
      </c>
      <c r="I87" s="38">
        <v>1390</v>
      </c>
      <c r="J87" s="10">
        <v>20.230998509687002</v>
      </c>
      <c r="K87" s="10">
        <v>25.620963735717801</v>
      </c>
      <c r="L87" s="10">
        <v>9.2275211127670094</v>
      </c>
      <c r="M87" s="10">
        <v>27.657724788872301</v>
      </c>
      <c r="N87" s="10">
        <v>13.9344262295081</v>
      </c>
      <c r="O87" s="10">
        <v>3.3283656234475898</v>
      </c>
      <c r="P87" s="10">
        <v>17.262791852955701</v>
      </c>
    </row>
    <row r="88" spans="1:16">
      <c r="A88" t="s">
        <v>236</v>
      </c>
      <c r="B88" s="38">
        <f t="shared" si="2"/>
        <v>6142</v>
      </c>
      <c r="C88" s="38">
        <v>1278</v>
      </c>
      <c r="D88" s="38">
        <v>875</v>
      </c>
      <c r="E88" s="38">
        <v>579</v>
      </c>
      <c r="F88" s="38">
        <v>2042</v>
      </c>
      <c r="G88" s="38">
        <v>1097</v>
      </c>
      <c r="H88" s="38">
        <v>271</v>
      </c>
      <c r="I88" s="38">
        <v>1368</v>
      </c>
      <c r="J88" s="10">
        <v>20.807554542494302</v>
      </c>
      <c r="K88" s="10">
        <v>14.246173884728099</v>
      </c>
      <c r="L88" s="10">
        <v>9.4268967762943596</v>
      </c>
      <c r="M88" s="10">
        <v>33.246499511559698</v>
      </c>
      <c r="N88" s="10">
        <v>17.860631716053401</v>
      </c>
      <c r="O88" s="10">
        <v>4.4122435688700703</v>
      </c>
      <c r="P88" s="10">
        <v>22.272875284923401</v>
      </c>
    </row>
    <row r="89" spans="1:16">
      <c r="A89" t="s">
        <v>203</v>
      </c>
      <c r="B89" s="38">
        <f t="shared" si="2"/>
        <v>5165</v>
      </c>
      <c r="C89" s="38">
        <v>1103</v>
      </c>
      <c r="D89" s="38">
        <v>684</v>
      </c>
      <c r="E89" s="38">
        <v>441</v>
      </c>
      <c r="F89" s="38">
        <v>1610</v>
      </c>
      <c r="G89" s="38">
        <v>864</v>
      </c>
      <c r="H89" s="38">
        <v>463</v>
      </c>
      <c r="I89" s="38">
        <v>1327</v>
      </c>
      <c r="J89" s="10">
        <v>21.355275895450099</v>
      </c>
      <c r="K89" s="10">
        <v>13.2429816069699</v>
      </c>
      <c r="L89" s="10">
        <v>8.5382381413359099</v>
      </c>
      <c r="M89" s="10">
        <v>31.171345595353301</v>
      </c>
      <c r="N89" s="10">
        <v>16.727976766698902</v>
      </c>
      <c r="O89" s="10">
        <v>8.9641819941916694</v>
      </c>
      <c r="P89" s="10">
        <v>25.692158760890599</v>
      </c>
    </row>
    <row r="90" spans="1:16">
      <c r="A90" t="s">
        <v>364</v>
      </c>
      <c r="B90" s="38">
        <f t="shared" si="2"/>
        <v>8919</v>
      </c>
      <c r="C90" s="38">
        <v>1910</v>
      </c>
      <c r="D90" s="38">
        <v>2205</v>
      </c>
      <c r="E90" s="38">
        <v>656</v>
      </c>
      <c r="F90" s="38">
        <v>2828</v>
      </c>
      <c r="G90" s="38">
        <v>1078</v>
      </c>
      <c r="H90" s="38">
        <v>242</v>
      </c>
      <c r="I90" s="38">
        <v>1320</v>
      </c>
      <c r="J90" s="10">
        <v>21.4149568337257</v>
      </c>
      <c r="K90" s="10">
        <v>24.7225025227043</v>
      </c>
      <c r="L90" s="10">
        <v>7.3550846507455896</v>
      </c>
      <c r="M90" s="10">
        <v>31.707590537055701</v>
      </c>
      <c r="N90" s="10">
        <v>12.0865567888776</v>
      </c>
      <c r="O90" s="10">
        <v>2.7133086668908999</v>
      </c>
      <c r="P90" s="10">
        <v>14.799865455768501</v>
      </c>
    </row>
    <row r="91" spans="1:16">
      <c r="A91" t="s">
        <v>205</v>
      </c>
      <c r="B91" s="38">
        <f t="shared" si="2"/>
        <v>5135</v>
      </c>
      <c r="C91" s="38">
        <v>864</v>
      </c>
      <c r="D91" s="38">
        <v>778</v>
      </c>
      <c r="E91" s="38">
        <v>693</v>
      </c>
      <c r="F91" s="38">
        <v>1486</v>
      </c>
      <c r="G91" s="38">
        <v>702</v>
      </c>
      <c r="H91" s="38">
        <v>612</v>
      </c>
      <c r="I91" s="38">
        <v>1314</v>
      </c>
      <c r="J91" s="10">
        <v>16.825705939629898</v>
      </c>
      <c r="K91" s="10">
        <v>15.150925024342699</v>
      </c>
      <c r="L91" s="10">
        <v>13.4956183057448</v>
      </c>
      <c r="M91" s="10">
        <v>28.9386562804284</v>
      </c>
      <c r="N91" s="10">
        <v>13.6708860759493</v>
      </c>
      <c r="O91" s="10">
        <v>11.9182083739045</v>
      </c>
      <c r="P91" s="10">
        <v>25.589094449853899</v>
      </c>
    </row>
    <row r="92" spans="1:16">
      <c r="A92" t="s">
        <v>308</v>
      </c>
      <c r="B92" s="38">
        <f t="shared" si="2"/>
        <v>6960</v>
      </c>
      <c r="C92" s="38">
        <v>1223</v>
      </c>
      <c r="D92" s="38">
        <v>803</v>
      </c>
      <c r="E92" s="38">
        <v>576</v>
      </c>
      <c r="F92" s="38">
        <v>3057</v>
      </c>
      <c r="G92" s="38">
        <v>1136</v>
      </c>
      <c r="H92" s="38">
        <v>165</v>
      </c>
      <c r="I92" s="38">
        <v>1301</v>
      </c>
      <c r="J92" s="10">
        <v>17.5718390804597</v>
      </c>
      <c r="K92" s="10">
        <v>11.537356321839001</v>
      </c>
      <c r="L92" s="10">
        <v>8.2758620689655107</v>
      </c>
      <c r="M92" s="10">
        <v>43.922413793103402</v>
      </c>
      <c r="N92" s="10">
        <v>16.3218390804597</v>
      </c>
      <c r="O92" s="10">
        <v>2.3706896551724101</v>
      </c>
      <c r="P92" s="10">
        <v>18.692528735632099</v>
      </c>
    </row>
    <row r="93" spans="1:16">
      <c r="A93" t="s">
        <v>201</v>
      </c>
      <c r="B93" s="38">
        <f t="shared" si="2"/>
        <v>5017</v>
      </c>
      <c r="C93" s="38">
        <v>1116</v>
      </c>
      <c r="D93" s="38">
        <v>655</v>
      </c>
      <c r="E93" s="38">
        <v>339</v>
      </c>
      <c r="F93" s="38">
        <v>1609</v>
      </c>
      <c r="G93" s="38">
        <v>1046</v>
      </c>
      <c r="H93" s="38">
        <v>252</v>
      </c>
      <c r="I93" s="38">
        <v>1298</v>
      </c>
      <c r="J93" s="10">
        <v>22.244369144907299</v>
      </c>
      <c r="K93" s="10">
        <v>13.055610922862201</v>
      </c>
      <c r="L93" s="10">
        <v>6.7570261112218404</v>
      </c>
      <c r="M93" s="10">
        <v>32.070958740282997</v>
      </c>
      <c r="N93" s="10">
        <v>20.849113015746401</v>
      </c>
      <c r="O93" s="10">
        <v>5.0229220649790696</v>
      </c>
      <c r="P93" s="10">
        <v>25.8720350807255</v>
      </c>
    </row>
    <row r="94" spans="1:16">
      <c r="A94" t="s">
        <v>278</v>
      </c>
      <c r="B94" s="38">
        <f t="shared" si="2"/>
        <v>6303</v>
      </c>
      <c r="C94" s="38">
        <v>1462</v>
      </c>
      <c r="D94" s="38">
        <v>699</v>
      </c>
      <c r="E94" s="38">
        <v>470</v>
      </c>
      <c r="F94" s="38">
        <v>2379</v>
      </c>
      <c r="G94" s="38">
        <v>1087</v>
      </c>
      <c r="H94" s="38">
        <v>206</v>
      </c>
      <c r="I94" s="38">
        <v>1293</v>
      </c>
      <c r="J94" s="10">
        <v>23.195303823576001</v>
      </c>
      <c r="K94" s="10">
        <v>11.0899571632555</v>
      </c>
      <c r="L94" s="10">
        <v>7.4567666190702804</v>
      </c>
      <c r="M94" s="10">
        <v>37.743931461208902</v>
      </c>
      <c r="N94" s="10">
        <v>17.2457559892114</v>
      </c>
      <c r="O94" s="10">
        <v>3.2682849436776098</v>
      </c>
      <c r="P94" s="10">
        <v>20.514040932889099</v>
      </c>
    </row>
    <row r="95" spans="1:16">
      <c r="A95" t="s">
        <v>204</v>
      </c>
      <c r="B95" s="38">
        <f t="shared" si="2"/>
        <v>4998</v>
      </c>
      <c r="C95" s="38">
        <v>978</v>
      </c>
      <c r="D95" s="38">
        <v>618</v>
      </c>
      <c r="E95" s="38">
        <v>537</v>
      </c>
      <c r="F95" s="38">
        <v>1585</v>
      </c>
      <c r="G95" s="38">
        <v>1069</v>
      </c>
      <c r="H95" s="38">
        <v>211</v>
      </c>
      <c r="I95" s="38">
        <v>1280</v>
      </c>
      <c r="J95" s="10">
        <v>19.567827130852301</v>
      </c>
      <c r="K95" s="10">
        <v>12.364945978391299</v>
      </c>
      <c r="L95" s="10">
        <v>10.7442977190876</v>
      </c>
      <c r="M95" s="10">
        <v>31.712685074029601</v>
      </c>
      <c r="N95" s="10">
        <v>21.3885554221688</v>
      </c>
      <c r="O95" s="10">
        <v>4.2216886754701797</v>
      </c>
      <c r="P95" s="10">
        <v>25.610244097639001</v>
      </c>
    </row>
    <row r="96" spans="1:16">
      <c r="A96" t="s">
        <v>351</v>
      </c>
      <c r="B96" s="38">
        <f t="shared" si="2"/>
        <v>7997</v>
      </c>
      <c r="C96" s="38">
        <v>1898</v>
      </c>
      <c r="D96" s="38">
        <v>2310</v>
      </c>
      <c r="E96" s="38">
        <v>715</v>
      </c>
      <c r="F96" s="38">
        <v>1803</v>
      </c>
      <c r="G96" s="38">
        <v>1030</v>
      </c>
      <c r="H96" s="38">
        <v>241</v>
      </c>
      <c r="I96" s="38">
        <v>1271</v>
      </c>
      <c r="J96" s="10">
        <v>23.733900212579702</v>
      </c>
      <c r="K96" s="10">
        <v>28.8858321870701</v>
      </c>
      <c r="L96" s="10">
        <v>8.9408528198074197</v>
      </c>
      <c r="M96" s="10">
        <v>22.5459547330248</v>
      </c>
      <c r="N96" s="10">
        <v>12.879829936226001</v>
      </c>
      <c r="O96" s="10">
        <v>3.0136301112917301</v>
      </c>
      <c r="P96" s="10">
        <v>15.893460047517801</v>
      </c>
    </row>
    <row r="97" spans="1:16">
      <c r="A97" t="s">
        <v>284</v>
      </c>
      <c r="B97" s="38">
        <f t="shared" si="2"/>
        <v>6326</v>
      </c>
      <c r="C97" s="38">
        <v>1226</v>
      </c>
      <c r="D97" s="38">
        <v>1781</v>
      </c>
      <c r="E97" s="38">
        <v>653</v>
      </c>
      <c r="F97" s="38">
        <v>1405</v>
      </c>
      <c r="G97" s="38">
        <v>932</v>
      </c>
      <c r="H97" s="38">
        <v>329</v>
      </c>
      <c r="I97" s="38">
        <v>1261</v>
      </c>
      <c r="J97" s="10">
        <v>19.380335124881402</v>
      </c>
      <c r="K97" s="10">
        <v>28.153651596585501</v>
      </c>
      <c r="L97" s="10">
        <v>10.322478659500399</v>
      </c>
      <c r="M97" s="10">
        <v>22.209927284223799</v>
      </c>
      <c r="N97" s="10">
        <v>14.732848561492199</v>
      </c>
      <c r="O97" s="10">
        <v>5.20075877331647</v>
      </c>
      <c r="P97" s="10">
        <v>19.933607334808698</v>
      </c>
    </row>
    <row r="98" spans="1:16">
      <c r="A98" t="s">
        <v>249</v>
      </c>
      <c r="B98" s="38">
        <f t="shared" ref="B98:B129" si="3">SUM(C98:H98)</f>
        <v>5806</v>
      </c>
      <c r="C98" s="38">
        <v>1022</v>
      </c>
      <c r="D98" s="38">
        <v>704</v>
      </c>
      <c r="E98" s="38">
        <v>658</v>
      </c>
      <c r="F98" s="38">
        <v>2176</v>
      </c>
      <c r="G98" s="38">
        <v>1122</v>
      </c>
      <c r="H98" s="38">
        <v>124</v>
      </c>
      <c r="I98" s="38">
        <v>1246</v>
      </c>
      <c r="J98" s="10">
        <v>17.602480192903801</v>
      </c>
      <c r="K98" s="10">
        <v>12.1253875301412</v>
      </c>
      <c r="L98" s="10">
        <v>11.3331036858422</v>
      </c>
      <c r="M98" s="10">
        <v>37.4784705477092</v>
      </c>
      <c r="N98" s="10">
        <v>19.324836376162501</v>
      </c>
      <c r="O98" s="10">
        <v>2.1357216672407802</v>
      </c>
      <c r="P98" s="10">
        <v>21.460558043403299</v>
      </c>
    </row>
    <row r="99" spans="1:16">
      <c r="A99" t="s">
        <v>318</v>
      </c>
      <c r="B99" s="38">
        <f t="shared" si="3"/>
        <v>6802</v>
      </c>
      <c r="C99" s="38">
        <v>1679</v>
      </c>
      <c r="D99" s="38">
        <v>761</v>
      </c>
      <c r="E99" s="38">
        <v>558</v>
      </c>
      <c r="F99" s="38">
        <v>2576</v>
      </c>
      <c r="G99" s="38">
        <v>928</v>
      </c>
      <c r="H99" s="38">
        <v>300</v>
      </c>
      <c r="I99" s="38">
        <v>1228</v>
      </c>
      <c r="J99" s="10">
        <v>24.683916495148399</v>
      </c>
      <c r="K99" s="10">
        <v>11.187885915907</v>
      </c>
      <c r="L99" s="10">
        <v>8.2034695677741798</v>
      </c>
      <c r="M99" s="10">
        <v>37.871214348720898</v>
      </c>
      <c r="N99" s="10">
        <v>13.643046162893199</v>
      </c>
      <c r="O99" s="10">
        <v>4.4104675095560104</v>
      </c>
      <c r="P99" s="10">
        <v>18.053513672449199</v>
      </c>
    </row>
    <row r="100" spans="1:16">
      <c r="A100" t="s">
        <v>186</v>
      </c>
      <c r="B100" s="38">
        <f t="shared" si="3"/>
        <v>4166</v>
      </c>
      <c r="C100" s="38">
        <v>1036</v>
      </c>
      <c r="D100" s="38">
        <v>583</v>
      </c>
      <c r="E100" s="38">
        <v>194</v>
      </c>
      <c r="F100" s="38">
        <v>1134</v>
      </c>
      <c r="G100" s="38">
        <v>816</v>
      </c>
      <c r="H100" s="38">
        <v>403</v>
      </c>
      <c r="I100" s="38">
        <v>1219</v>
      </c>
      <c r="J100" s="10">
        <v>24.867978876620199</v>
      </c>
      <c r="K100" s="10">
        <v>13.9942390782525</v>
      </c>
      <c r="L100" s="10">
        <v>4.6567450792126701</v>
      </c>
      <c r="M100" s="10">
        <v>27.220355256841</v>
      </c>
      <c r="N100" s="10">
        <v>19.587133941430601</v>
      </c>
      <c r="O100" s="10">
        <v>9.6735477676428197</v>
      </c>
      <c r="P100" s="10">
        <v>29.260681709073399</v>
      </c>
    </row>
    <row r="101" spans="1:16">
      <c r="A101" t="s">
        <v>281</v>
      </c>
      <c r="B101" s="38">
        <f t="shared" si="3"/>
        <v>6043</v>
      </c>
      <c r="C101" s="38">
        <v>1742</v>
      </c>
      <c r="D101" s="38">
        <v>578</v>
      </c>
      <c r="E101" s="38">
        <v>473</v>
      </c>
      <c r="F101" s="38">
        <v>2039</v>
      </c>
      <c r="G101" s="38">
        <v>1075</v>
      </c>
      <c r="H101" s="38">
        <v>136</v>
      </c>
      <c r="I101" s="38">
        <v>1211</v>
      </c>
      <c r="J101" s="10">
        <v>28.826741684593699</v>
      </c>
      <c r="K101" s="10">
        <v>9.5647857024656595</v>
      </c>
      <c r="L101" s="10">
        <v>7.8272381267582301</v>
      </c>
      <c r="M101" s="10">
        <v>33.741519113023301</v>
      </c>
      <c r="N101" s="10">
        <v>17.7891775608141</v>
      </c>
      <c r="O101" s="10">
        <v>2.2505378123448598</v>
      </c>
      <c r="P101" s="10">
        <v>20.039715373159002</v>
      </c>
    </row>
    <row r="102" spans="1:16">
      <c r="A102" t="s">
        <v>222</v>
      </c>
      <c r="B102" s="38">
        <f t="shared" si="3"/>
        <v>4965</v>
      </c>
      <c r="C102" s="38">
        <v>1208</v>
      </c>
      <c r="D102" s="38">
        <v>572</v>
      </c>
      <c r="E102" s="38">
        <v>313</v>
      </c>
      <c r="F102" s="38">
        <v>1692</v>
      </c>
      <c r="G102" s="38">
        <v>874</v>
      </c>
      <c r="H102" s="38">
        <v>306</v>
      </c>
      <c r="I102" s="38">
        <v>1180</v>
      </c>
      <c r="J102" s="10">
        <v>24.330312185297</v>
      </c>
      <c r="K102" s="10">
        <v>11.520644511581001</v>
      </c>
      <c r="L102" s="10">
        <v>6.3041289023162097</v>
      </c>
      <c r="M102" s="10">
        <v>34.078549848942501</v>
      </c>
      <c r="N102" s="10">
        <v>17.603222557905301</v>
      </c>
      <c r="O102" s="10">
        <v>6.1631419939576997</v>
      </c>
      <c r="P102" s="10">
        <v>23.766364551862999</v>
      </c>
    </row>
    <row r="103" spans="1:16">
      <c r="A103" t="s">
        <v>194</v>
      </c>
      <c r="B103" s="38">
        <f t="shared" si="3"/>
        <v>4229</v>
      </c>
      <c r="C103" s="38">
        <v>710</v>
      </c>
      <c r="D103" s="38">
        <v>462</v>
      </c>
      <c r="E103" s="38">
        <v>416</v>
      </c>
      <c r="F103" s="38">
        <v>1476</v>
      </c>
      <c r="G103" s="38">
        <v>961</v>
      </c>
      <c r="H103" s="38">
        <v>204</v>
      </c>
      <c r="I103" s="38">
        <v>1165</v>
      </c>
      <c r="J103" s="10">
        <v>16.788838969023399</v>
      </c>
      <c r="K103" s="10">
        <v>10.924568455899699</v>
      </c>
      <c r="L103" s="10">
        <v>9.8368408607235693</v>
      </c>
      <c r="M103" s="10">
        <v>34.901868053913397</v>
      </c>
      <c r="N103" s="10">
        <v>22.7240482383542</v>
      </c>
      <c r="O103" s="10">
        <v>4.8238354220856001</v>
      </c>
      <c r="P103" s="10">
        <v>27.547883660439801</v>
      </c>
    </row>
    <row r="104" spans="1:16">
      <c r="A104" t="s">
        <v>293</v>
      </c>
      <c r="B104" s="38">
        <f t="shared" si="3"/>
        <v>5816</v>
      </c>
      <c r="C104" s="38">
        <v>1066</v>
      </c>
      <c r="D104" s="38">
        <v>963</v>
      </c>
      <c r="E104" s="38">
        <v>669</v>
      </c>
      <c r="F104" s="38">
        <v>1967</v>
      </c>
      <c r="G104" s="38">
        <v>973</v>
      </c>
      <c r="H104" s="38">
        <v>178</v>
      </c>
      <c r="I104" s="38">
        <v>1151</v>
      </c>
      <c r="J104" s="10">
        <v>18.3287482806052</v>
      </c>
      <c r="K104" s="10">
        <v>16.557771664374101</v>
      </c>
      <c r="L104" s="10">
        <v>11.5027510316368</v>
      </c>
      <c r="M104" s="10">
        <v>33.820495185694597</v>
      </c>
      <c r="N104" s="10">
        <v>16.729711141678099</v>
      </c>
      <c r="O104" s="10">
        <v>3.0605226960110001</v>
      </c>
      <c r="P104" s="10">
        <v>19.790233837689101</v>
      </c>
    </row>
    <row r="105" spans="1:16">
      <c r="A105" t="s">
        <v>234</v>
      </c>
      <c r="B105" s="38">
        <f t="shared" si="3"/>
        <v>5134</v>
      </c>
      <c r="C105" s="38">
        <v>1060</v>
      </c>
      <c r="D105" s="38">
        <v>831</v>
      </c>
      <c r="E105" s="38">
        <v>811</v>
      </c>
      <c r="F105" s="38">
        <v>1282</v>
      </c>
      <c r="G105" s="38">
        <v>962</v>
      </c>
      <c r="H105" s="38">
        <v>188</v>
      </c>
      <c r="I105" s="38">
        <v>1150</v>
      </c>
      <c r="J105" s="10">
        <v>20.646669263731901</v>
      </c>
      <c r="K105" s="10">
        <v>16.186209583170999</v>
      </c>
      <c r="L105" s="10">
        <v>15.796649785742099</v>
      </c>
      <c r="M105" s="10">
        <v>24.970783015192801</v>
      </c>
      <c r="N105" s="10">
        <v>18.737826256330301</v>
      </c>
      <c r="O105" s="10">
        <v>3.6618620958317099</v>
      </c>
      <c r="P105" s="10">
        <v>22.399688352161998</v>
      </c>
    </row>
    <row r="106" spans="1:16">
      <c r="A106" t="s">
        <v>206</v>
      </c>
      <c r="B106" s="38">
        <f t="shared" si="3"/>
        <v>4510</v>
      </c>
      <c r="C106" s="38">
        <v>843</v>
      </c>
      <c r="D106" s="38">
        <v>377</v>
      </c>
      <c r="E106" s="38">
        <v>305</v>
      </c>
      <c r="F106" s="38">
        <v>1844</v>
      </c>
      <c r="G106" s="38">
        <v>1042</v>
      </c>
      <c r="H106" s="38">
        <v>99</v>
      </c>
      <c r="I106" s="38">
        <v>1141</v>
      </c>
      <c r="J106" s="10">
        <v>18.691796008869101</v>
      </c>
      <c r="K106" s="10">
        <v>8.3592017738359203</v>
      </c>
      <c r="L106" s="10">
        <v>6.7627494456762696</v>
      </c>
      <c r="M106" s="10">
        <v>40.886917960088603</v>
      </c>
      <c r="N106" s="10">
        <v>23.104212860310401</v>
      </c>
      <c r="O106" s="10">
        <v>2.1951219512195101</v>
      </c>
      <c r="P106" s="10">
        <v>25.299334811529899</v>
      </c>
    </row>
    <row r="107" spans="1:16">
      <c r="A107" t="s">
        <v>297</v>
      </c>
      <c r="B107" s="38">
        <f t="shared" si="3"/>
        <v>5800</v>
      </c>
      <c r="C107" s="38">
        <v>1468</v>
      </c>
      <c r="D107" s="38">
        <v>598</v>
      </c>
      <c r="E107" s="38">
        <v>379</v>
      </c>
      <c r="F107" s="38">
        <v>2222</v>
      </c>
      <c r="G107" s="38">
        <v>965</v>
      </c>
      <c r="H107" s="38">
        <v>168</v>
      </c>
      <c r="I107" s="38">
        <v>1133</v>
      </c>
      <c r="J107" s="10">
        <v>25.310344827586199</v>
      </c>
      <c r="K107" s="10">
        <v>10.310344827586199</v>
      </c>
      <c r="L107" s="10">
        <v>6.5344827586206797</v>
      </c>
      <c r="M107" s="10">
        <v>38.310344827586199</v>
      </c>
      <c r="N107" s="10">
        <v>16.637931034482701</v>
      </c>
      <c r="O107" s="10">
        <v>2.8965517241379302</v>
      </c>
      <c r="P107" s="10">
        <v>19.534482758620602</v>
      </c>
    </row>
    <row r="108" spans="1:16">
      <c r="A108" t="s">
        <v>336</v>
      </c>
      <c r="B108" s="38">
        <f t="shared" si="3"/>
        <v>6416</v>
      </c>
      <c r="C108" s="38">
        <v>1387</v>
      </c>
      <c r="D108" s="38">
        <v>1419</v>
      </c>
      <c r="E108" s="38">
        <v>654</v>
      </c>
      <c r="F108" s="38">
        <v>1864</v>
      </c>
      <c r="G108" s="38">
        <v>988</v>
      </c>
      <c r="H108" s="38">
        <v>104</v>
      </c>
      <c r="I108" s="38">
        <v>1092</v>
      </c>
      <c r="J108" s="10">
        <v>21.617830423940099</v>
      </c>
      <c r="K108" s="10">
        <v>22.116583541147101</v>
      </c>
      <c r="L108" s="10">
        <v>10.193266832917701</v>
      </c>
      <c r="M108" s="10">
        <v>29.0523690773067</v>
      </c>
      <c r="N108" s="10">
        <v>15.399002493765501</v>
      </c>
      <c r="O108" s="10">
        <v>1.62094763092269</v>
      </c>
      <c r="P108" s="10">
        <v>17.019950124688201</v>
      </c>
    </row>
    <row r="109" spans="1:16">
      <c r="A109" t="s">
        <v>252</v>
      </c>
      <c r="B109" s="38">
        <f t="shared" si="3"/>
        <v>5135</v>
      </c>
      <c r="C109" s="38">
        <v>1095</v>
      </c>
      <c r="D109" s="38">
        <v>854</v>
      </c>
      <c r="E109" s="38">
        <v>528</v>
      </c>
      <c r="F109" s="38">
        <v>1568</v>
      </c>
      <c r="G109" s="38">
        <v>915</v>
      </c>
      <c r="H109" s="38">
        <v>175</v>
      </c>
      <c r="I109" s="38">
        <v>1090</v>
      </c>
      <c r="J109" s="10">
        <v>21.324245374878199</v>
      </c>
      <c r="K109" s="10">
        <v>16.630963972736101</v>
      </c>
      <c r="L109" s="10">
        <v>10.2823758519961</v>
      </c>
      <c r="M109" s="10">
        <v>30.535540408958099</v>
      </c>
      <c r="N109" s="10">
        <v>17.8188899707887</v>
      </c>
      <c r="O109" s="10">
        <v>3.4079844206426402</v>
      </c>
      <c r="P109" s="10">
        <v>21.226874391431299</v>
      </c>
    </row>
    <row r="110" spans="1:16">
      <c r="A110" t="s">
        <v>354</v>
      </c>
      <c r="B110" s="38">
        <f t="shared" si="3"/>
        <v>6879</v>
      </c>
      <c r="C110" s="38">
        <v>1197</v>
      </c>
      <c r="D110" s="38">
        <v>1063</v>
      </c>
      <c r="E110" s="38">
        <v>369</v>
      </c>
      <c r="F110" s="38">
        <v>3171</v>
      </c>
      <c r="G110" s="38">
        <v>872</v>
      </c>
      <c r="H110" s="38">
        <v>207</v>
      </c>
      <c r="I110" s="38">
        <v>1079</v>
      </c>
      <c r="J110" s="10">
        <v>17.4007849978194</v>
      </c>
      <c r="K110" s="10">
        <v>15.4528274458496</v>
      </c>
      <c r="L110" s="10">
        <v>5.3641517662450902</v>
      </c>
      <c r="M110" s="10">
        <v>46.096816397732198</v>
      </c>
      <c r="N110" s="10">
        <v>12.676261084459901</v>
      </c>
      <c r="O110" s="10">
        <v>3.0091583078935802</v>
      </c>
      <c r="P110" s="10">
        <v>15.6854193923535</v>
      </c>
    </row>
    <row r="111" spans="1:16">
      <c r="A111" t="s">
        <v>300</v>
      </c>
      <c r="B111" s="38">
        <f t="shared" si="3"/>
        <v>5349</v>
      </c>
      <c r="C111" s="38">
        <v>1369</v>
      </c>
      <c r="D111" s="38">
        <v>841</v>
      </c>
      <c r="E111" s="38">
        <v>499</v>
      </c>
      <c r="F111" s="38">
        <v>1599</v>
      </c>
      <c r="G111" s="38">
        <v>744</v>
      </c>
      <c r="H111" s="38">
        <v>297</v>
      </c>
      <c r="I111" s="38">
        <v>1041</v>
      </c>
      <c r="J111" s="10">
        <v>25.593568891381501</v>
      </c>
      <c r="K111" s="10">
        <v>15.722564965414</v>
      </c>
      <c r="L111" s="10">
        <v>9.3288465133669796</v>
      </c>
      <c r="M111" s="10">
        <v>29.893438025799199</v>
      </c>
      <c r="N111" s="10">
        <v>13.909141895681399</v>
      </c>
      <c r="O111" s="10">
        <v>5.5524397083567001</v>
      </c>
      <c r="P111" s="10">
        <v>19.461581604038098</v>
      </c>
    </row>
    <row r="112" spans="1:16">
      <c r="A112" t="s">
        <v>273</v>
      </c>
      <c r="B112" s="38">
        <f t="shared" si="3"/>
        <v>4979</v>
      </c>
      <c r="C112" s="38">
        <v>997</v>
      </c>
      <c r="D112" s="38">
        <v>512</v>
      </c>
      <c r="E112" s="38">
        <v>484</v>
      </c>
      <c r="F112" s="38">
        <v>1948</v>
      </c>
      <c r="G112" s="38">
        <v>867</v>
      </c>
      <c r="H112" s="38">
        <v>171</v>
      </c>
      <c r="I112" s="38">
        <v>1038</v>
      </c>
      <c r="J112" s="10">
        <v>20.0241012251456</v>
      </c>
      <c r="K112" s="10">
        <v>10.2831893954609</v>
      </c>
      <c r="L112" s="10">
        <v>9.7208274753966606</v>
      </c>
      <c r="M112" s="10">
        <v>39.124322153042698</v>
      </c>
      <c r="N112" s="10">
        <v>17.413135167704301</v>
      </c>
      <c r="O112" s="10">
        <v>3.4344245832496401</v>
      </c>
      <c r="P112" s="10">
        <v>20.847559750954002</v>
      </c>
    </row>
    <row r="113" spans="1:16">
      <c r="A113" t="s">
        <v>224</v>
      </c>
      <c r="B113" s="38">
        <f t="shared" si="3"/>
        <v>4255</v>
      </c>
      <c r="C113" s="38">
        <v>1097</v>
      </c>
      <c r="D113" s="38">
        <v>579</v>
      </c>
      <c r="E113" s="38">
        <v>407</v>
      </c>
      <c r="F113" s="38">
        <v>1187</v>
      </c>
      <c r="G113" s="38">
        <v>703</v>
      </c>
      <c r="H113" s="38">
        <v>282</v>
      </c>
      <c r="I113" s="38">
        <v>985</v>
      </c>
      <c r="J113" s="10">
        <v>25.781433607520501</v>
      </c>
      <c r="K113" s="10">
        <v>13.6075205640423</v>
      </c>
      <c r="L113" s="10">
        <v>9.5652173913043406</v>
      </c>
      <c r="M113" s="10">
        <v>27.896592244418301</v>
      </c>
      <c r="N113" s="10">
        <v>16.5217391304347</v>
      </c>
      <c r="O113" s="10">
        <v>6.6274970622796703</v>
      </c>
      <c r="P113" s="10">
        <v>23.149236192714401</v>
      </c>
    </row>
    <row r="114" spans="1:16">
      <c r="A114" t="s">
        <v>277</v>
      </c>
      <c r="B114" s="38">
        <f t="shared" si="3"/>
        <v>4751</v>
      </c>
      <c r="C114" s="38">
        <v>846</v>
      </c>
      <c r="D114" s="38">
        <v>721</v>
      </c>
      <c r="E114" s="38">
        <v>402</v>
      </c>
      <c r="F114" s="38">
        <v>1801</v>
      </c>
      <c r="G114" s="38">
        <v>769</v>
      </c>
      <c r="H114" s="38">
        <v>212</v>
      </c>
      <c r="I114" s="38">
        <v>981</v>
      </c>
      <c r="J114" s="10">
        <v>17.806777520521901</v>
      </c>
      <c r="K114" s="10">
        <v>15.175752473163501</v>
      </c>
      <c r="L114" s="10">
        <v>8.4613765523047704</v>
      </c>
      <c r="M114" s="10">
        <v>37.907808882340497</v>
      </c>
      <c r="N114" s="10">
        <v>16.186066091349101</v>
      </c>
      <c r="O114" s="10">
        <v>4.4622184803199296</v>
      </c>
      <c r="P114" s="10">
        <v>20.648284571669102</v>
      </c>
    </row>
    <row r="115" spans="1:16">
      <c r="A115" t="s">
        <v>225</v>
      </c>
      <c r="B115" s="38">
        <f t="shared" si="3"/>
        <v>4168</v>
      </c>
      <c r="C115" s="38">
        <v>985</v>
      </c>
      <c r="D115" s="38">
        <v>571</v>
      </c>
      <c r="E115" s="38">
        <v>445</v>
      </c>
      <c r="F115" s="38">
        <v>1203</v>
      </c>
      <c r="G115" s="38">
        <v>760</v>
      </c>
      <c r="H115" s="38">
        <v>204</v>
      </c>
      <c r="I115" s="38">
        <v>964</v>
      </c>
      <c r="J115" s="10">
        <v>23.6324376199616</v>
      </c>
      <c r="K115" s="10">
        <v>13.699616122840601</v>
      </c>
      <c r="L115" s="10">
        <v>10.6765834932821</v>
      </c>
      <c r="M115" s="10">
        <v>28.862763915546999</v>
      </c>
      <c r="N115" s="10">
        <v>18.234165067178498</v>
      </c>
      <c r="O115" s="10">
        <v>4.8944337811900098</v>
      </c>
      <c r="P115" s="10">
        <v>23.128598848368501</v>
      </c>
    </row>
    <row r="116" spans="1:16">
      <c r="A116" t="s">
        <v>315</v>
      </c>
      <c r="B116" s="38">
        <f t="shared" si="3"/>
        <v>5262</v>
      </c>
      <c r="C116" s="38">
        <v>1126</v>
      </c>
      <c r="D116" s="38">
        <v>965</v>
      </c>
      <c r="E116" s="38">
        <v>596</v>
      </c>
      <c r="F116" s="38">
        <v>1620</v>
      </c>
      <c r="G116" s="38">
        <v>739</v>
      </c>
      <c r="H116" s="38">
        <v>216</v>
      </c>
      <c r="I116" s="38">
        <v>955</v>
      </c>
      <c r="J116" s="10">
        <v>21.398707715697402</v>
      </c>
      <c r="K116" s="10">
        <v>18.339034587609198</v>
      </c>
      <c r="L116" s="10">
        <v>11.326491828202199</v>
      </c>
      <c r="M116" s="10">
        <v>30.786773090079802</v>
      </c>
      <c r="N116" s="10">
        <v>14.044089699733901</v>
      </c>
      <c r="O116" s="10">
        <v>4.1049030786773004</v>
      </c>
      <c r="P116" s="10">
        <v>18.148992778411198</v>
      </c>
    </row>
    <row r="117" spans="1:16">
      <c r="A117" t="s">
        <v>303</v>
      </c>
      <c r="B117" s="38">
        <f t="shared" si="3"/>
        <v>4953</v>
      </c>
      <c r="C117" s="38">
        <v>950</v>
      </c>
      <c r="D117" s="38">
        <v>756</v>
      </c>
      <c r="E117" s="38">
        <v>648</v>
      </c>
      <c r="F117" s="38">
        <v>1654</v>
      </c>
      <c r="G117" s="38">
        <v>814</v>
      </c>
      <c r="H117" s="38">
        <v>131</v>
      </c>
      <c r="I117" s="38">
        <v>945</v>
      </c>
      <c r="J117" s="10">
        <v>19.180294770845901</v>
      </c>
      <c r="K117" s="10">
        <v>15.263476680799499</v>
      </c>
      <c r="L117" s="10">
        <v>13.082980012113801</v>
      </c>
      <c r="M117" s="10">
        <v>33.393902685241201</v>
      </c>
      <c r="N117" s="10">
        <v>16.4344841510195</v>
      </c>
      <c r="O117" s="10">
        <v>2.6448616999798098</v>
      </c>
      <c r="P117" s="10">
        <v>19.079345850999299</v>
      </c>
    </row>
    <row r="118" spans="1:16">
      <c r="A118" t="s">
        <v>276</v>
      </c>
      <c r="B118" s="38">
        <f t="shared" si="3"/>
        <v>4550</v>
      </c>
      <c r="C118" s="38">
        <v>925</v>
      </c>
      <c r="D118" s="38">
        <v>618</v>
      </c>
      <c r="E118" s="38">
        <v>300</v>
      </c>
      <c r="F118" s="38">
        <v>1763</v>
      </c>
      <c r="G118" s="38">
        <v>648</v>
      </c>
      <c r="H118" s="38">
        <v>296</v>
      </c>
      <c r="I118" s="38">
        <v>944</v>
      </c>
      <c r="J118" s="10">
        <v>20.3296703296703</v>
      </c>
      <c r="K118" s="10">
        <v>13.5824175824175</v>
      </c>
      <c r="L118" s="10">
        <v>6.5934065934065904</v>
      </c>
      <c r="M118" s="10">
        <v>38.747252747252702</v>
      </c>
      <c r="N118" s="10">
        <v>14.2417582417582</v>
      </c>
      <c r="O118" s="10">
        <v>6.5054945054945001</v>
      </c>
      <c r="P118" s="10">
        <v>20.747252747252698</v>
      </c>
    </row>
    <row r="119" spans="1:16">
      <c r="A119" t="s">
        <v>309</v>
      </c>
      <c r="B119" s="38">
        <f t="shared" si="3"/>
        <v>5074</v>
      </c>
      <c r="C119" s="38">
        <v>1537</v>
      </c>
      <c r="D119" s="38">
        <v>492</v>
      </c>
      <c r="E119" s="38">
        <v>605</v>
      </c>
      <c r="F119" s="38">
        <v>1496</v>
      </c>
      <c r="G119" s="38">
        <v>808</v>
      </c>
      <c r="H119" s="38">
        <v>136</v>
      </c>
      <c r="I119" s="38">
        <v>944</v>
      </c>
      <c r="J119" s="10">
        <v>30.291683090264002</v>
      </c>
      <c r="K119" s="10">
        <v>9.6964919195900592</v>
      </c>
      <c r="L119" s="10">
        <v>11.9235317303902</v>
      </c>
      <c r="M119" s="10">
        <v>29.4836420969649</v>
      </c>
      <c r="N119" s="10">
        <v>15.924320063066601</v>
      </c>
      <c r="O119" s="10">
        <v>2.6803310997240799</v>
      </c>
      <c r="P119" s="10">
        <v>18.604651162790699</v>
      </c>
    </row>
    <row r="120" spans="1:16">
      <c r="A120" t="s">
        <v>301</v>
      </c>
      <c r="B120" s="38">
        <f t="shared" si="3"/>
        <v>4809</v>
      </c>
      <c r="C120" s="38">
        <v>986</v>
      </c>
      <c r="D120" s="38">
        <v>694</v>
      </c>
      <c r="E120" s="38">
        <v>358</v>
      </c>
      <c r="F120" s="38">
        <v>1849</v>
      </c>
      <c r="G120" s="38">
        <v>708</v>
      </c>
      <c r="H120" s="38">
        <v>214</v>
      </c>
      <c r="I120" s="38">
        <v>922</v>
      </c>
      <c r="J120" s="10">
        <v>20.503223123310399</v>
      </c>
      <c r="K120" s="10">
        <v>14.431274693283401</v>
      </c>
      <c r="L120" s="10">
        <v>7.4443751299646399</v>
      </c>
      <c r="M120" s="10">
        <v>38.448741942191702</v>
      </c>
      <c r="N120" s="10">
        <v>14.7223955084217</v>
      </c>
      <c r="O120" s="10">
        <v>4.4499896028280297</v>
      </c>
      <c r="P120" s="10">
        <v>19.172385111249699</v>
      </c>
    </row>
    <row r="121" spans="1:16">
      <c r="A121" t="s">
        <v>342</v>
      </c>
      <c r="B121" s="38">
        <f t="shared" si="3"/>
        <v>5450</v>
      </c>
      <c r="C121" s="38">
        <v>1267</v>
      </c>
      <c r="D121" s="38">
        <v>1160</v>
      </c>
      <c r="E121" s="38">
        <v>312</v>
      </c>
      <c r="F121" s="38">
        <v>1796</v>
      </c>
      <c r="G121" s="38">
        <v>810</v>
      </c>
      <c r="H121" s="38">
        <v>105</v>
      </c>
      <c r="I121" s="38">
        <v>915</v>
      </c>
      <c r="J121" s="10">
        <v>23.2477064220183</v>
      </c>
      <c r="K121" s="10">
        <v>21.2844036697247</v>
      </c>
      <c r="L121" s="10">
        <v>5.7247706422018299</v>
      </c>
      <c r="M121" s="10">
        <v>32.954128440366901</v>
      </c>
      <c r="N121" s="10">
        <v>14.8623853211009</v>
      </c>
      <c r="O121" s="10">
        <v>1.92660550458715</v>
      </c>
      <c r="P121" s="10">
        <v>16.788990825688</v>
      </c>
    </row>
    <row r="122" spans="1:16">
      <c r="A122" t="s">
        <v>179</v>
      </c>
      <c r="B122" s="38">
        <f t="shared" si="3"/>
        <v>2390</v>
      </c>
      <c r="C122" s="38">
        <v>389</v>
      </c>
      <c r="D122" s="38">
        <v>301</v>
      </c>
      <c r="E122" s="38">
        <v>205</v>
      </c>
      <c r="F122" s="38">
        <v>581</v>
      </c>
      <c r="G122" s="38">
        <v>759</v>
      </c>
      <c r="H122" s="38">
        <v>155</v>
      </c>
      <c r="I122" s="38">
        <v>914</v>
      </c>
      <c r="J122" s="10">
        <v>16.276150627614999</v>
      </c>
      <c r="K122" s="10">
        <v>12.5941422594142</v>
      </c>
      <c r="L122" s="10">
        <v>8.5774058577405796</v>
      </c>
      <c r="M122" s="10">
        <v>24.309623430962301</v>
      </c>
      <c r="N122" s="10">
        <v>31.757322175732199</v>
      </c>
      <c r="O122" s="10">
        <v>6.4853556485355597</v>
      </c>
      <c r="P122" s="10">
        <v>38.242677824267702</v>
      </c>
    </row>
    <row r="123" spans="1:16">
      <c r="A123" t="s">
        <v>346</v>
      </c>
      <c r="B123" s="38">
        <f t="shared" si="3"/>
        <v>5475</v>
      </c>
      <c r="C123" s="38">
        <v>1299</v>
      </c>
      <c r="D123" s="38">
        <v>882</v>
      </c>
      <c r="E123" s="38">
        <v>347</v>
      </c>
      <c r="F123" s="38">
        <v>2033</v>
      </c>
      <c r="G123" s="38">
        <v>759</v>
      </c>
      <c r="H123" s="38">
        <v>155</v>
      </c>
      <c r="I123" s="38">
        <v>914</v>
      </c>
      <c r="J123" s="10">
        <v>23.7260273972602</v>
      </c>
      <c r="K123" s="10">
        <v>16.109589041095798</v>
      </c>
      <c r="L123" s="10">
        <v>6.33789954337899</v>
      </c>
      <c r="M123" s="10">
        <v>37.1324200913242</v>
      </c>
      <c r="N123" s="10">
        <v>13.8630136986301</v>
      </c>
      <c r="O123" s="10">
        <v>2.8310502283105001</v>
      </c>
      <c r="P123" s="10">
        <v>16.694063926940601</v>
      </c>
    </row>
    <row r="124" spans="1:16">
      <c r="A124" t="s">
        <v>329</v>
      </c>
      <c r="B124" s="38">
        <f t="shared" si="3"/>
        <v>5218</v>
      </c>
      <c r="C124" s="38">
        <v>1128</v>
      </c>
      <c r="D124" s="38">
        <v>480</v>
      </c>
      <c r="E124" s="38">
        <v>464</v>
      </c>
      <c r="F124" s="38">
        <v>2242</v>
      </c>
      <c r="G124" s="38">
        <v>699</v>
      </c>
      <c r="H124" s="38">
        <v>205</v>
      </c>
      <c r="I124" s="38">
        <v>904</v>
      </c>
      <c r="J124" s="10">
        <v>21.617477960904498</v>
      </c>
      <c r="K124" s="10">
        <v>9.1989267918742801</v>
      </c>
      <c r="L124" s="10">
        <v>8.8922958988118008</v>
      </c>
      <c r="M124" s="10">
        <v>42.966653890379398</v>
      </c>
      <c r="N124" s="10">
        <v>13.3959371406669</v>
      </c>
      <c r="O124" s="10">
        <v>3.92870831736297</v>
      </c>
      <c r="P124" s="10">
        <v>17.324645458029899</v>
      </c>
    </row>
    <row r="125" spans="1:16">
      <c r="A125" t="s">
        <v>344</v>
      </c>
      <c r="B125" s="38">
        <f t="shared" si="3"/>
        <v>5385</v>
      </c>
      <c r="C125" s="38">
        <v>1633</v>
      </c>
      <c r="D125" s="38">
        <v>574</v>
      </c>
      <c r="E125" s="38">
        <v>783</v>
      </c>
      <c r="F125" s="38">
        <v>1494</v>
      </c>
      <c r="G125" s="38">
        <v>758</v>
      </c>
      <c r="H125" s="38">
        <v>143</v>
      </c>
      <c r="I125" s="38">
        <v>901</v>
      </c>
      <c r="J125" s="10">
        <v>30.3249767873723</v>
      </c>
      <c r="K125" s="10">
        <v>10.659238625812399</v>
      </c>
      <c r="L125" s="10">
        <v>14.5403899721448</v>
      </c>
      <c r="M125" s="10">
        <v>27.743732590529198</v>
      </c>
      <c r="N125" s="10">
        <v>14.076137418755801</v>
      </c>
      <c r="O125" s="10">
        <v>2.6555246053853199</v>
      </c>
      <c r="P125" s="10">
        <v>16.731662024141102</v>
      </c>
    </row>
    <row r="126" spans="1:16">
      <c r="A126" t="s">
        <v>196</v>
      </c>
      <c r="B126" s="38">
        <f t="shared" si="3"/>
        <v>3245</v>
      </c>
      <c r="C126" s="38">
        <v>627</v>
      </c>
      <c r="D126" s="38">
        <v>485</v>
      </c>
      <c r="E126" s="38">
        <v>457</v>
      </c>
      <c r="F126" s="38">
        <v>790</v>
      </c>
      <c r="G126" s="38">
        <v>787</v>
      </c>
      <c r="H126" s="38">
        <v>99</v>
      </c>
      <c r="I126" s="38">
        <v>886</v>
      </c>
      <c r="J126" s="10">
        <v>19.322033898305001</v>
      </c>
      <c r="K126" s="10">
        <v>14.946070878274201</v>
      </c>
      <c r="L126" s="10">
        <v>14.0832049306625</v>
      </c>
      <c r="M126" s="10">
        <v>24.3451463790446</v>
      </c>
      <c r="N126" s="10">
        <v>24.252696456086198</v>
      </c>
      <c r="O126" s="10">
        <v>3.0508474576271101</v>
      </c>
      <c r="P126" s="10">
        <v>27.303543913713401</v>
      </c>
    </row>
    <row r="127" spans="1:16">
      <c r="A127" t="s">
        <v>299</v>
      </c>
      <c r="B127" s="38">
        <f t="shared" si="3"/>
        <v>4461</v>
      </c>
      <c r="C127" s="38">
        <v>1031</v>
      </c>
      <c r="D127" s="38">
        <v>835</v>
      </c>
      <c r="E127" s="38">
        <v>367</v>
      </c>
      <c r="F127" s="38">
        <v>1358</v>
      </c>
      <c r="G127" s="38">
        <v>611</v>
      </c>
      <c r="H127" s="38">
        <v>259</v>
      </c>
      <c r="I127" s="38">
        <v>870</v>
      </c>
      <c r="J127" s="10">
        <v>23.111409997758301</v>
      </c>
      <c r="K127" s="10">
        <v>18.717776283344499</v>
      </c>
      <c r="L127" s="10">
        <v>8.2268549652544198</v>
      </c>
      <c r="M127" s="10">
        <v>30.441605021295601</v>
      </c>
      <c r="N127" s="10">
        <v>13.696480609728701</v>
      </c>
      <c r="O127" s="10">
        <v>5.8058731226182401</v>
      </c>
      <c r="P127" s="10">
        <v>19.502353732347</v>
      </c>
    </row>
    <row r="128" spans="1:16">
      <c r="A128" t="s">
        <v>298</v>
      </c>
      <c r="B128" s="38">
        <f t="shared" si="3"/>
        <v>4448</v>
      </c>
      <c r="C128" s="38">
        <v>886</v>
      </c>
      <c r="D128" s="38">
        <v>836</v>
      </c>
      <c r="E128" s="38">
        <v>352</v>
      </c>
      <c r="F128" s="38">
        <v>1506</v>
      </c>
      <c r="G128" s="38">
        <v>706</v>
      </c>
      <c r="H128" s="38">
        <v>162</v>
      </c>
      <c r="I128" s="38">
        <v>868</v>
      </c>
      <c r="J128" s="10">
        <v>19.9190647482014</v>
      </c>
      <c r="K128" s="10">
        <v>18.794964028776899</v>
      </c>
      <c r="L128" s="10">
        <v>7.9136690647482002</v>
      </c>
      <c r="M128" s="10">
        <v>33.8579136690647</v>
      </c>
      <c r="N128" s="10">
        <v>15.8723021582733</v>
      </c>
      <c r="O128" s="10">
        <v>3.6420863309352498</v>
      </c>
      <c r="P128" s="10">
        <v>19.514388489208599</v>
      </c>
    </row>
    <row r="129" spans="1:16">
      <c r="A129" t="s">
        <v>230</v>
      </c>
      <c r="B129" s="38">
        <f t="shared" si="3"/>
        <v>3798</v>
      </c>
      <c r="C129" s="38">
        <v>850</v>
      </c>
      <c r="D129" s="38">
        <v>501</v>
      </c>
      <c r="E129" s="38">
        <v>278</v>
      </c>
      <c r="F129" s="38">
        <v>1303</v>
      </c>
      <c r="G129" s="38">
        <v>696</v>
      </c>
      <c r="H129" s="38">
        <v>170</v>
      </c>
      <c r="I129" s="38">
        <v>866</v>
      </c>
      <c r="J129" s="10">
        <v>22.380200105318501</v>
      </c>
      <c r="K129" s="10">
        <v>13.191153238546599</v>
      </c>
      <c r="L129" s="10">
        <v>7.31964191679831</v>
      </c>
      <c r="M129" s="10">
        <v>34.307530279094202</v>
      </c>
      <c r="N129" s="10">
        <v>18.325434439178501</v>
      </c>
      <c r="O129" s="10">
        <v>4.4760400210637101</v>
      </c>
      <c r="P129" s="10">
        <v>22.801474460242201</v>
      </c>
    </row>
    <row r="130" spans="1:16">
      <c r="A130" t="s">
        <v>347</v>
      </c>
      <c r="B130" s="38">
        <f t="shared" ref="B130:B161" si="4">SUM(C130:H130)</f>
        <v>5206</v>
      </c>
      <c r="C130" s="38">
        <v>1038</v>
      </c>
      <c r="D130" s="38">
        <v>1584</v>
      </c>
      <c r="E130" s="38">
        <v>467</v>
      </c>
      <c r="F130" s="38">
        <v>1257</v>
      </c>
      <c r="G130" s="38">
        <v>716</v>
      </c>
      <c r="H130" s="38">
        <v>144</v>
      </c>
      <c r="I130" s="38">
        <v>860</v>
      </c>
      <c r="J130" s="10">
        <v>19.938532462543201</v>
      </c>
      <c r="K130" s="10">
        <v>30.426431041106401</v>
      </c>
      <c r="L130" s="10">
        <v>8.9704187475989201</v>
      </c>
      <c r="M130" s="10">
        <v>24.145217057241599</v>
      </c>
      <c r="N130" s="10">
        <v>13.753361505954601</v>
      </c>
      <c r="O130" s="10">
        <v>2.7660391855551199</v>
      </c>
      <c r="P130" s="10">
        <v>16.519400691509698</v>
      </c>
    </row>
    <row r="131" spans="1:16">
      <c r="A131" t="s">
        <v>275</v>
      </c>
      <c r="B131" s="38">
        <f t="shared" si="4"/>
        <v>4121</v>
      </c>
      <c r="C131" s="38">
        <v>704</v>
      </c>
      <c r="D131" s="38">
        <v>789</v>
      </c>
      <c r="E131" s="38">
        <v>421</v>
      </c>
      <c r="F131" s="38">
        <v>1349</v>
      </c>
      <c r="G131" s="38">
        <v>644</v>
      </c>
      <c r="H131" s="38">
        <v>214</v>
      </c>
      <c r="I131" s="38">
        <v>858</v>
      </c>
      <c r="J131" s="10">
        <v>17.083232225187999</v>
      </c>
      <c r="K131" s="10">
        <v>19.145838388740501</v>
      </c>
      <c r="L131" s="10">
        <v>10.215966998301299</v>
      </c>
      <c r="M131" s="10">
        <v>32.734773113321999</v>
      </c>
      <c r="N131" s="10">
        <v>15.6272749332686</v>
      </c>
      <c r="O131" s="10">
        <v>5.1929143411793204</v>
      </c>
      <c r="P131" s="10">
        <v>20.820189274447898</v>
      </c>
    </row>
    <row r="132" spans="1:16">
      <c r="A132" t="s">
        <v>214</v>
      </c>
      <c r="B132" s="38">
        <f t="shared" si="4"/>
        <v>3485</v>
      </c>
      <c r="C132" s="38">
        <v>867</v>
      </c>
      <c r="D132" s="38">
        <v>283</v>
      </c>
      <c r="E132" s="38">
        <v>327</v>
      </c>
      <c r="F132" s="38">
        <v>1154</v>
      </c>
      <c r="G132" s="38">
        <v>748</v>
      </c>
      <c r="H132" s="38">
        <v>106</v>
      </c>
      <c r="I132" s="38">
        <v>854</v>
      </c>
      <c r="J132" s="10">
        <v>24.878048780487799</v>
      </c>
      <c r="K132" s="10">
        <v>8.1205164992826404</v>
      </c>
      <c r="L132" s="10">
        <v>9.3830703012912409</v>
      </c>
      <c r="M132" s="10">
        <v>33.113342898134803</v>
      </c>
      <c r="N132" s="10">
        <v>21.4634146341463</v>
      </c>
      <c r="O132" s="10">
        <v>3.0416068866571</v>
      </c>
      <c r="P132" s="10">
        <v>24.5050215208034</v>
      </c>
    </row>
    <row r="133" spans="1:16">
      <c r="A133" t="s">
        <v>361</v>
      </c>
      <c r="B133" s="38">
        <f t="shared" si="4"/>
        <v>5562</v>
      </c>
      <c r="C133" s="38">
        <v>986</v>
      </c>
      <c r="D133" s="38">
        <v>880</v>
      </c>
      <c r="E133" s="38">
        <v>547</v>
      </c>
      <c r="F133" s="38">
        <v>2309</v>
      </c>
      <c r="G133" s="38">
        <v>671</v>
      </c>
      <c r="H133" s="38">
        <v>169</v>
      </c>
      <c r="I133" s="38">
        <v>840</v>
      </c>
      <c r="J133" s="10">
        <v>17.7274361740381</v>
      </c>
      <c r="K133" s="10">
        <v>15.821646889607999</v>
      </c>
      <c r="L133" s="10">
        <v>9.8345918734268203</v>
      </c>
      <c r="M133" s="10">
        <v>41.513843941028398</v>
      </c>
      <c r="N133" s="10">
        <v>12.0640057533261</v>
      </c>
      <c r="O133" s="10">
        <v>3.0384753685724499</v>
      </c>
      <c r="P133" s="10">
        <v>15.102481121898499</v>
      </c>
    </row>
    <row r="134" spans="1:16">
      <c r="A134" t="s">
        <v>282</v>
      </c>
      <c r="B134" s="38">
        <f t="shared" si="4"/>
        <v>4186</v>
      </c>
      <c r="C134" s="38">
        <v>923</v>
      </c>
      <c r="D134" s="38">
        <v>675</v>
      </c>
      <c r="E134" s="38">
        <v>463</v>
      </c>
      <c r="F134" s="38">
        <v>1289</v>
      </c>
      <c r="G134" s="38">
        <v>670</v>
      </c>
      <c r="H134" s="38">
        <v>166</v>
      </c>
      <c r="I134" s="38">
        <v>836</v>
      </c>
      <c r="J134" s="10">
        <v>22.049689440993699</v>
      </c>
      <c r="K134" s="10">
        <v>16.1251791686574</v>
      </c>
      <c r="L134" s="10">
        <v>11.060678451982801</v>
      </c>
      <c r="M134" s="10">
        <v>30.793119923554698</v>
      </c>
      <c r="N134" s="10">
        <v>16.005733397037702</v>
      </c>
      <c r="O134" s="10">
        <v>3.9655996177735302</v>
      </c>
      <c r="P134" s="10">
        <v>19.971333014811201</v>
      </c>
    </row>
    <row r="135" spans="1:16">
      <c r="A135" t="s">
        <v>211</v>
      </c>
      <c r="B135" s="38">
        <f t="shared" si="4"/>
        <v>3368</v>
      </c>
      <c r="C135" s="38">
        <v>771</v>
      </c>
      <c r="D135" s="38">
        <v>624</v>
      </c>
      <c r="E135" s="38">
        <v>245</v>
      </c>
      <c r="F135" s="38">
        <v>900</v>
      </c>
      <c r="G135" s="38">
        <v>720</v>
      </c>
      <c r="H135" s="38">
        <v>108</v>
      </c>
      <c r="I135" s="38">
        <v>828</v>
      </c>
      <c r="J135" s="10">
        <v>22.8919239904988</v>
      </c>
      <c r="K135" s="10">
        <v>18.5273159144893</v>
      </c>
      <c r="L135" s="10">
        <v>7.2743467933491601</v>
      </c>
      <c r="M135" s="10">
        <v>26.722090261282599</v>
      </c>
      <c r="N135" s="10">
        <v>21.377672209026102</v>
      </c>
      <c r="O135" s="10">
        <v>3.2066508313539099</v>
      </c>
      <c r="P135" s="10">
        <v>24.584323040379999</v>
      </c>
    </row>
    <row r="136" spans="1:16">
      <c r="A136" t="s">
        <v>294</v>
      </c>
      <c r="B136" s="38">
        <f t="shared" si="4"/>
        <v>4180</v>
      </c>
      <c r="C136" s="38">
        <v>869</v>
      </c>
      <c r="D136" s="38">
        <v>618</v>
      </c>
      <c r="E136" s="38">
        <v>342</v>
      </c>
      <c r="F136" s="38">
        <v>1529</v>
      </c>
      <c r="G136" s="38">
        <v>715</v>
      </c>
      <c r="H136" s="38">
        <v>107</v>
      </c>
      <c r="I136" s="38">
        <v>822</v>
      </c>
      <c r="J136" s="10">
        <v>20.789473684210499</v>
      </c>
      <c r="K136" s="10">
        <v>14.7846889952153</v>
      </c>
      <c r="L136" s="10">
        <v>8.1818181818181799</v>
      </c>
      <c r="M136" s="10">
        <v>36.578947368420998</v>
      </c>
      <c r="N136" s="10">
        <v>17.105263157894701</v>
      </c>
      <c r="O136" s="10">
        <v>2.55980861244019</v>
      </c>
      <c r="P136" s="10">
        <v>19.665071770334901</v>
      </c>
    </row>
    <row r="137" spans="1:16">
      <c r="A137" t="s">
        <v>254</v>
      </c>
      <c r="B137" s="38">
        <f t="shared" si="4"/>
        <v>3827</v>
      </c>
      <c r="C137" s="38">
        <v>928</v>
      </c>
      <c r="D137" s="38">
        <v>384</v>
      </c>
      <c r="E137" s="38">
        <v>375</v>
      </c>
      <c r="F137" s="38">
        <v>1334</v>
      </c>
      <c r="G137" s="38">
        <v>679</v>
      </c>
      <c r="H137" s="38">
        <v>127</v>
      </c>
      <c r="I137" s="38">
        <v>806</v>
      </c>
      <c r="J137" s="10">
        <v>24.248758818918201</v>
      </c>
      <c r="K137" s="10">
        <v>10.0339691664489</v>
      </c>
      <c r="L137" s="10">
        <v>9.7987980141102593</v>
      </c>
      <c r="M137" s="10">
        <v>34.857590802194899</v>
      </c>
      <c r="N137" s="10">
        <v>17.742356937548902</v>
      </c>
      <c r="O137" s="10">
        <v>3.3185262607786701</v>
      </c>
      <c r="P137" s="10">
        <v>21.060883198327598</v>
      </c>
    </row>
    <row r="138" spans="1:16">
      <c r="A138" t="s">
        <v>187</v>
      </c>
      <c r="B138" s="38">
        <f t="shared" si="4"/>
        <v>2581</v>
      </c>
      <c r="C138" s="38">
        <v>494</v>
      </c>
      <c r="D138" s="38">
        <v>271</v>
      </c>
      <c r="E138" s="38">
        <v>230</v>
      </c>
      <c r="F138" s="38">
        <v>835</v>
      </c>
      <c r="G138" s="38">
        <v>609</v>
      </c>
      <c r="H138" s="38">
        <v>142</v>
      </c>
      <c r="I138" s="38">
        <v>751</v>
      </c>
      <c r="J138" s="10">
        <v>19.139868268113101</v>
      </c>
      <c r="K138" s="10">
        <v>10.4998062766369</v>
      </c>
      <c r="L138" s="10">
        <v>8.9112746997287804</v>
      </c>
      <c r="M138" s="10">
        <v>32.351801627276203</v>
      </c>
      <c r="N138" s="10">
        <v>23.595505617977501</v>
      </c>
      <c r="O138" s="10">
        <v>5.50174351026733</v>
      </c>
      <c r="P138" s="10">
        <v>29.097249128244801</v>
      </c>
    </row>
    <row r="139" spans="1:16">
      <c r="A139" t="s">
        <v>198</v>
      </c>
      <c r="B139" s="38">
        <f t="shared" si="4"/>
        <v>2657</v>
      </c>
      <c r="C139" s="38">
        <v>497</v>
      </c>
      <c r="D139" s="38">
        <v>197</v>
      </c>
      <c r="E139" s="38">
        <v>379</v>
      </c>
      <c r="F139" s="38">
        <v>868</v>
      </c>
      <c r="G139" s="38">
        <v>532</v>
      </c>
      <c r="H139" s="38">
        <v>184</v>
      </c>
      <c r="I139" s="38">
        <v>716</v>
      </c>
      <c r="J139" s="10">
        <v>18.705306736921301</v>
      </c>
      <c r="K139" s="10">
        <v>7.4143771170493</v>
      </c>
      <c r="L139" s="10">
        <v>14.264207753105</v>
      </c>
      <c r="M139" s="10">
        <v>32.668423033496403</v>
      </c>
      <c r="N139" s="10">
        <v>20.0225818592397</v>
      </c>
      <c r="O139" s="10">
        <v>6.9251035001881798</v>
      </c>
      <c r="P139" s="10">
        <v>26.947685359427901</v>
      </c>
    </row>
    <row r="140" spans="1:16">
      <c r="A140" t="s">
        <v>207</v>
      </c>
      <c r="B140" s="38">
        <f t="shared" si="4"/>
        <v>2827</v>
      </c>
      <c r="C140" s="38">
        <v>555</v>
      </c>
      <c r="D140" s="38">
        <v>418</v>
      </c>
      <c r="E140" s="38">
        <v>332</v>
      </c>
      <c r="F140" s="38">
        <v>817</v>
      </c>
      <c r="G140" s="38">
        <v>620</v>
      </c>
      <c r="H140" s="38">
        <v>85</v>
      </c>
      <c r="I140" s="38">
        <v>705</v>
      </c>
      <c r="J140" s="10">
        <v>19.6321188539087</v>
      </c>
      <c r="K140" s="10">
        <v>14.7859922178988</v>
      </c>
      <c r="L140" s="10">
        <v>11.743898125221</v>
      </c>
      <c r="M140" s="10">
        <v>28.899893880438601</v>
      </c>
      <c r="N140" s="10">
        <v>21.931376016979101</v>
      </c>
      <c r="O140" s="10">
        <v>3.00672090555359</v>
      </c>
      <c r="P140" s="10">
        <v>24.938096922532701</v>
      </c>
    </row>
    <row r="141" spans="1:16">
      <c r="A141" t="s">
        <v>223</v>
      </c>
      <c r="B141" s="38">
        <f t="shared" si="4"/>
        <v>2964</v>
      </c>
      <c r="C141" s="38">
        <v>632</v>
      </c>
      <c r="D141" s="38">
        <v>287</v>
      </c>
      <c r="E141" s="38">
        <v>260</v>
      </c>
      <c r="F141" s="38">
        <v>1096</v>
      </c>
      <c r="G141" s="38">
        <v>499</v>
      </c>
      <c r="H141" s="38">
        <v>190</v>
      </c>
      <c r="I141" s="38">
        <v>689</v>
      </c>
      <c r="J141" s="10">
        <v>21.322537112010799</v>
      </c>
      <c r="K141" s="10">
        <v>9.6828609986504706</v>
      </c>
      <c r="L141" s="10">
        <v>8.7719298245614006</v>
      </c>
      <c r="M141" s="10">
        <v>36.977058029689601</v>
      </c>
      <c r="N141" s="10">
        <v>16.8353576248313</v>
      </c>
      <c r="O141" s="10">
        <v>6.4102564102564097</v>
      </c>
      <c r="P141" s="10">
        <v>23.245614035087701</v>
      </c>
    </row>
    <row r="142" spans="1:16">
      <c r="A142" t="s">
        <v>350</v>
      </c>
      <c r="B142" s="38">
        <f t="shared" si="4"/>
        <v>4261</v>
      </c>
      <c r="C142" s="38">
        <v>1007</v>
      </c>
      <c r="D142" s="38">
        <v>1139</v>
      </c>
      <c r="E142" s="38">
        <v>432</v>
      </c>
      <c r="F142" s="38">
        <v>1002</v>
      </c>
      <c r="G142" s="38">
        <v>572</v>
      </c>
      <c r="H142" s="38">
        <v>109</v>
      </c>
      <c r="I142" s="38">
        <v>681</v>
      </c>
      <c r="J142" s="10">
        <v>23.632950011734302</v>
      </c>
      <c r="K142" s="10">
        <v>26.730814362825601</v>
      </c>
      <c r="L142" s="10">
        <v>10.138465149026</v>
      </c>
      <c r="M142" s="10">
        <v>23.515606665101998</v>
      </c>
      <c r="N142" s="10">
        <v>13.424078854728901</v>
      </c>
      <c r="O142" s="10">
        <v>2.55808495658296</v>
      </c>
      <c r="P142" s="10">
        <v>15.9821638113118</v>
      </c>
    </row>
    <row r="143" spans="1:16">
      <c r="A143" t="s">
        <v>319</v>
      </c>
      <c r="B143" s="38">
        <f t="shared" si="4"/>
        <v>3724</v>
      </c>
      <c r="C143" s="38">
        <v>868</v>
      </c>
      <c r="D143" s="38">
        <v>542</v>
      </c>
      <c r="E143" s="38">
        <v>293</v>
      </c>
      <c r="F143" s="38">
        <v>1350</v>
      </c>
      <c r="G143" s="38">
        <v>597</v>
      </c>
      <c r="H143" s="38">
        <v>74</v>
      </c>
      <c r="I143" s="38">
        <v>671</v>
      </c>
      <c r="J143" s="10">
        <v>23.308270676691698</v>
      </c>
      <c r="K143" s="10">
        <v>14.554242749731401</v>
      </c>
      <c r="L143" s="10">
        <v>7.86788399570354</v>
      </c>
      <c r="M143" s="10">
        <v>36.251342642319997</v>
      </c>
      <c r="N143" s="10">
        <v>16.031149301825899</v>
      </c>
      <c r="O143" s="10">
        <v>1.98711063372717</v>
      </c>
      <c r="P143" s="10">
        <v>18.0182599355531</v>
      </c>
    </row>
    <row r="144" spans="1:16">
      <c r="A144" t="s">
        <v>332</v>
      </c>
      <c r="B144" s="38">
        <f t="shared" si="4"/>
        <v>3888</v>
      </c>
      <c r="C144" s="38">
        <v>957</v>
      </c>
      <c r="D144" s="38">
        <v>482</v>
      </c>
      <c r="E144" s="38">
        <v>290</v>
      </c>
      <c r="F144" s="38">
        <v>1488</v>
      </c>
      <c r="G144" s="38">
        <v>547</v>
      </c>
      <c r="H144" s="38">
        <v>124</v>
      </c>
      <c r="I144" s="38">
        <v>671</v>
      </c>
      <c r="J144" s="10">
        <v>24.6141975308642</v>
      </c>
      <c r="K144" s="10">
        <v>12.3971193415637</v>
      </c>
      <c r="L144" s="10">
        <v>7.4588477366255104</v>
      </c>
      <c r="M144" s="10">
        <v>38.271604938271601</v>
      </c>
      <c r="N144" s="10">
        <v>14.0689300411522</v>
      </c>
      <c r="O144" s="10">
        <v>3.18930041152263</v>
      </c>
      <c r="P144" s="10">
        <v>17.258230452674798</v>
      </c>
    </row>
    <row r="145" spans="1:16">
      <c r="A145" t="s">
        <v>258</v>
      </c>
      <c r="B145" s="38">
        <f t="shared" si="4"/>
        <v>3123</v>
      </c>
      <c r="C145" s="38">
        <v>643</v>
      </c>
      <c r="D145" s="38">
        <v>333</v>
      </c>
      <c r="E145" s="38">
        <v>270</v>
      </c>
      <c r="F145" s="38">
        <v>1225</v>
      </c>
      <c r="G145" s="38">
        <v>493</v>
      </c>
      <c r="H145" s="38">
        <v>159</v>
      </c>
      <c r="I145" s="38">
        <v>652</v>
      </c>
      <c r="J145" s="10">
        <v>20.589177073326901</v>
      </c>
      <c r="K145" s="10">
        <v>10.662824207492701</v>
      </c>
      <c r="L145" s="10">
        <v>8.64553314121037</v>
      </c>
      <c r="M145" s="10">
        <v>39.225104066602597</v>
      </c>
      <c r="N145" s="10">
        <v>15.786103105987801</v>
      </c>
      <c r="O145" s="10">
        <v>5.0912584053794401</v>
      </c>
      <c r="P145" s="10">
        <v>20.877361511367202</v>
      </c>
    </row>
    <row r="146" spans="1:16">
      <c r="A146" t="s">
        <v>192</v>
      </c>
      <c r="B146" s="38">
        <f t="shared" si="4"/>
        <v>2312</v>
      </c>
      <c r="C146" s="38">
        <v>500</v>
      </c>
      <c r="D146" s="38">
        <v>249</v>
      </c>
      <c r="E146" s="38">
        <v>231</v>
      </c>
      <c r="F146" s="38">
        <v>692</v>
      </c>
      <c r="G146" s="38">
        <v>340</v>
      </c>
      <c r="H146" s="38">
        <v>300</v>
      </c>
      <c r="I146" s="38">
        <v>640</v>
      </c>
      <c r="J146" s="10">
        <v>21.626297577854601</v>
      </c>
      <c r="K146" s="10">
        <v>10.769896193771601</v>
      </c>
      <c r="L146" s="10">
        <v>9.9913494809688501</v>
      </c>
      <c r="M146" s="10">
        <v>29.930795847750801</v>
      </c>
      <c r="N146" s="10">
        <v>14.705882352941099</v>
      </c>
      <c r="O146" s="10">
        <v>12.9757785467128</v>
      </c>
      <c r="P146" s="10">
        <v>27.681660899653899</v>
      </c>
    </row>
    <row r="147" spans="1:16">
      <c r="A147" t="s">
        <v>218</v>
      </c>
      <c r="B147" s="38">
        <f t="shared" si="4"/>
        <v>2593</v>
      </c>
      <c r="C147" s="38">
        <v>478</v>
      </c>
      <c r="D147" s="38">
        <v>169</v>
      </c>
      <c r="E147" s="38">
        <v>326</v>
      </c>
      <c r="F147" s="38">
        <v>997</v>
      </c>
      <c r="G147" s="38">
        <v>519</v>
      </c>
      <c r="H147" s="38">
        <v>104</v>
      </c>
      <c r="I147" s="38">
        <v>623</v>
      </c>
      <c r="J147" s="10">
        <v>18.434246047049701</v>
      </c>
      <c r="K147" s="10">
        <v>6.5175472425761596</v>
      </c>
      <c r="L147" s="10">
        <v>12.5723100655611</v>
      </c>
      <c r="M147" s="10">
        <v>38.449672194369398</v>
      </c>
      <c r="N147" s="10">
        <v>20.015426147319701</v>
      </c>
      <c r="O147" s="10">
        <v>4.0107983031237904</v>
      </c>
      <c r="P147" s="10">
        <v>24.0262244504435</v>
      </c>
    </row>
    <row r="148" spans="1:16">
      <c r="A148" t="s">
        <v>210</v>
      </c>
      <c r="B148" s="38">
        <f t="shared" si="4"/>
        <v>2412</v>
      </c>
      <c r="C148" s="38">
        <v>590</v>
      </c>
      <c r="D148" s="38">
        <v>324</v>
      </c>
      <c r="E148" s="38">
        <v>232</v>
      </c>
      <c r="F148" s="38">
        <v>673</v>
      </c>
      <c r="G148" s="38">
        <v>480</v>
      </c>
      <c r="H148" s="38">
        <v>113</v>
      </c>
      <c r="I148" s="38">
        <v>593</v>
      </c>
      <c r="J148" s="10">
        <v>24.461028192371401</v>
      </c>
      <c r="K148" s="10">
        <v>13.4328358208955</v>
      </c>
      <c r="L148" s="10">
        <v>9.6185737976782697</v>
      </c>
      <c r="M148" s="10">
        <v>27.902155887230499</v>
      </c>
      <c r="N148" s="10">
        <v>19.900497512437799</v>
      </c>
      <c r="O148" s="10">
        <v>4.6849087893863999</v>
      </c>
      <c r="P148" s="10">
        <v>24.5854063018242</v>
      </c>
    </row>
    <row r="149" spans="1:16">
      <c r="A149" t="s">
        <v>213</v>
      </c>
      <c r="B149" s="38">
        <f t="shared" si="4"/>
        <v>2345</v>
      </c>
      <c r="C149" s="38">
        <v>469</v>
      </c>
      <c r="D149" s="38">
        <v>304</v>
      </c>
      <c r="E149" s="38">
        <v>267</v>
      </c>
      <c r="F149" s="38">
        <v>730</v>
      </c>
      <c r="G149" s="38">
        <v>518</v>
      </c>
      <c r="H149" s="38">
        <v>57</v>
      </c>
      <c r="I149" s="38">
        <v>575</v>
      </c>
      <c r="J149" s="10">
        <v>20</v>
      </c>
      <c r="K149" s="10">
        <v>12.963752665245201</v>
      </c>
      <c r="L149" s="10">
        <v>11.3859275053304</v>
      </c>
      <c r="M149" s="10">
        <v>31.130063965884801</v>
      </c>
      <c r="N149" s="10">
        <v>22.089552238805901</v>
      </c>
      <c r="O149" s="10">
        <v>2.4307036247334701</v>
      </c>
      <c r="P149" s="10">
        <v>24.520255863539401</v>
      </c>
    </row>
    <row r="150" spans="1:16">
      <c r="A150" t="s">
        <v>241</v>
      </c>
      <c r="B150" s="38">
        <f t="shared" si="4"/>
        <v>2640</v>
      </c>
      <c r="C150" s="38">
        <v>648</v>
      </c>
      <c r="D150" s="38">
        <v>233</v>
      </c>
      <c r="E150" s="38">
        <v>193</v>
      </c>
      <c r="F150" s="38">
        <v>991</v>
      </c>
      <c r="G150" s="38">
        <v>466</v>
      </c>
      <c r="H150" s="38">
        <v>109</v>
      </c>
      <c r="I150" s="38">
        <v>575</v>
      </c>
      <c r="J150" s="10">
        <v>24.545454545454501</v>
      </c>
      <c r="K150" s="10">
        <v>8.8257575757575708</v>
      </c>
      <c r="L150" s="10">
        <v>7.3106060606060597</v>
      </c>
      <c r="M150" s="10">
        <v>37.537878787878697</v>
      </c>
      <c r="N150" s="10">
        <v>17.651515151515099</v>
      </c>
      <c r="O150" s="10">
        <v>4.12878787878787</v>
      </c>
      <c r="P150" s="10">
        <v>21.780303030302999</v>
      </c>
    </row>
    <row r="151" spans="1:16">
      <c r="A151" t="s">
        <v>325</v>
      </c>
      <c r="B151" s="38">
        <f t="shared" si="4"/>
        <v>3133</v>
      </c>
      <c r="C151" s="38">
        <v>660</v>
      </c>
      <c r="D151" s="38">
        <v>362</v>
      </c>
      <c r="E151" s="38">
        <v>331</v>
      </c>
      <c r="F151" s="38">
        <v>1231</v>
      </c>
      <c r="G151" s="38">
        <v>505</v>
      </c>
      <c r="H151" s="38">
        <v>44</v>
      </c>
      <c r="I151" s="38">
        <v>549</v>
      </c>
      <c r="J151" s="10">
        <v>21.066070858601901</v>
      </c>
      <c r="K151" s="10">
        <v>11.554420683051299</v>
      </c>
      <c r="L151" s="10">
        <v>10.5649537184806</v>
      </c>
      <c r="M151" s="10">
        <v>39.291413980210599</v>
      </c>
      <c r="N151" s="10">
        <v>16.118736035748402</v>
      </c>
      <c r="O151" s="10">
        <v>1.4044047239067901</v>
      </c>
      <c r="P151" s="10">
        <v>17.523140759655199</v>
      </c>
    </row>
    <row r="152" spans="1:16">
      <c r="A152" t="s">
        <v>247</v>
      </c>
      <c r="B152" s="38">
        <f t="shared" si="4"/>
        <v>2485</v>
      </c>
      <c r="C152" s="38">
        <v>530</v>
      </c>
      <c r="D152" s="38">
        <v>337</v>
      </c>
      <c r="E152" s="38">
        <v>304</v>
      </c>
      <c r="F152" s="38">
        <v>779</v>
      </c>
      <c r="G152" s="38">
        <v>417</v>
      </c>
      <c r="H152" s="38">
        <v>118</v>
      </c>
      <c r="I152" s="38">
        <v>535</v>
      </c>
      <c r="J152" s="10">
        <v>21.327967806840999</v>
      </c>
      <c r="K152" s="10">
        <v>13.5613682092555</v>
      </c>
      <c r="L152" s="10">
        <v>12.2334004024144</v>
      </c>
      <c r="M152" s="10">
        <v>31.348088531187098</v>
      </c>
      <c r="N152" s="10">
        <v>16.780684104627699</v>
      </c>
      <c r="O152" s="10">
        <v>4.7484909456740398</v>
      </c>
      <c r="P152" s="10">
        <v>21.529175050301799</v>
      </c>
    </row>
    <row r="153" spans="1:16">
      <c r="A153" t="s">
        <v>238</v>
      </c>
      <c r="B153" s="38">
        <f t="shared" si="4"/>
        <v>2421</v>
      </c>
      <c r="C153" s="38">
        <v>505</v>
      </c>
      <c r="D153" s="38">
        <v>457</v>
      </c>
      <c r="E153" s="38">
        <v>323</v>
      </c>
      <c r="F153" s="38">
        <v>602</v>
      </c>
      <c r="G153" s="38">
        <v>458</v>
      </c>
      <c r="H153" s="38">
        <v>76</v>
      </c>
      <c r="I153" s="38">
        <v>534</v>
      </c>
      <c r="J153" s="10">
        <v>20.859149111937199</v>
      </c>
      <c r="K153" s="10">
        <v>18.876497315159</v>
      </c>
      <c r="L153" s="10">
        <v>13.3415943824865</v>
      </c>
      <c r="M153" s="10">
        <v>24.865757951259798</v>
      </c>
      <c r="N153" s="10">
        <v>18.9178025609252</v>
      </c>
      <c r="O153" s="10">
        <v>3.1391986782321299</v>
      </c>
      <c r="P153" s="10">
        <v>22.057001239157302</v>
      </c>
    </row>
    <row r="154" spans="1:16">
      <c r="A154" t="s">
        <v>248</v>
      </c>
      <c r="B154" s="38">
        <f t="shared" si="4"/>
        <v>2480</v>
      </c>
      <c r="C154" s="38">
        <v>549</v>
      </c>
      <c r="D154" s="38">
        <v>422</v>
      </c>
      <c r="E154" s="38">
        <v>246</v>
      </c>
      <c r="F154" s="38">
        <v>730</v>
      </c>
      <c r="G154" s="38">
        <v>320</v>
      </c>
      <c r="H154" s="38">
        <v>213</v>
      </c>
      <c r="I154" s="38">
        <v>533</v>
      </c>
      <c r="J154" s="10">
        <v>22.137096774193498</v>
      </c>
      <c r="K154" s="10">
        <v>17.016129032258</v>
      </c>
      <c r="L154" s="10">
        <v>9.9193548387096708</v>
      </c>
      <c r="M154" s="10">
        <v>29.435483870967701</v>
      </c>
      <c r="N154" s="10">
        <v>12.9032258064516</v>
      </c>
      <c r="O154" s="10">
        <v>8.5887096774193505</v>
      </c>
      <c r="P154" s="10">
        <v>21.4919354838709</v>
      </c>
    </row>
    <row r="155" spans="1:16">
      <c r="A155" t="s">
        <v>335</v>
      </c>
      <c r="B155" s="38">
        <f t="shared" si="4"/>
        <v>3116</v>
      </c>
      <c r="C155" s="38">
        <v>735</v>
      </c>
      <c r="D155" s="38">
        <v>598</v>
      </c>
      <c r="E155" s="38">
        <v>170</v>
      </c>
      <c r="F155" s="38">
        <v>1080</v>
      </c>
      <c r="G155" s="38">
        <v>395</v>
      </c>
      <c r="H155" s="38">
        <v>138</v>
      </c>
      <c r="I155" s="38">
        <v>533</v>
      </c>
      <c r="J155" s="10">
        <v>23.587933247753501</v>
      </c>
      <c r="K155" s="10">
        <v>19.191270860077001</v>
      </c>
      <c r="L155" s="10">
        <v>5.45571245186136</v>
      </c>
      <c r="M155" s="10">
        <v>34.6598202824133</v>
      </c>
      <c r="N155" s="10">
        <v>12.6765083440308</v>
      </c>
      <c r="O155" s="10">
        <v>4.4287548138639199</v>
      </c>
      <c r="P155" s="10">
        <v>17.105263157894701</v>
      </c>
    </row>
    <row r="156" spans="1:16">
      <c r="A156" t="s">
        <v>212</v>
      </c>
      <c r="B156" s="38">
        <f t="shared" si="4"/>
        <v>2130</v>
      </c>
      <c r="C156" s="38">
        <v>546</v>
      </c>
      <c r="D156" s="38">
        <v>209</v>
      </c>
      <c r="E156" s="38">
        <v>280</v>
      </c>
      <c r="F156" s="38">
        <v>572</v>
      </c>
      <c r="G156" s="38">
        <v>427</v>
      </c>
      <c r="H156" s="38">
        <v>96</v>
      </c>
      <c r="I156" s="38">
        <v>523</v>
      </c>
      <c r="J156" s="10">
        <v>25.633802816901401</v>
      </c>
      <c r="K156" s="10">
        <v>9.8122065727699503</v>
      </c>
      <c r="L156" s="10">
        <v>13.145539906103201</v>
      </c>
      <c r="M156" s="10">
        <v>26.854460093896702</v>
      </c>
      <c r="N156" s="10">
        <v>20.046948356807501</v>
      </c>
      <c r="O156" s="10">
        <v>4.5070422535211199</v>
      </c>
      <c r="P156" s="10">
        <v>24.553990610328601</v>
      </c>
    </row>
    <row r="157" spans="1:16">
      <c r="A157" t="s">
        <v>255</v>
      </c>
      <c r="B157" s="38">
        <f t="shared" si="4"/>
        <v>2477</v>
      </c>
      <c r="C157" s="38">
        <v>553</v>
      </c>
      <c r="D157" s="38">
        <v>468</v>
      </c>
      <c r="E157" s="38">
        <v>154</v>
      </c>
      <c r="F157" s="38">
        <v>782</v>
      </c>
      <c r="G157" s="38">
        <v>431</v>
      </c>
      <c r="H157" s="38">
        <v>89</v>
      </c>
      <c r="I157" s="38">
        <v>520</v>
      </c>
      <c r="J157" s="10">
        <v>22.325393621316099</v>
      </c>
      <c r="K157" s="10">
        <v>18.893823173193301</v>
      </c>
      <c r="L157" s="10">
        <v>6.2171982236576504</v>
      </c>
      <c r="M157" s="10">
        <v>31.570448122729101</v>
      </c>
      <c r="N157" s="10">
        <v>17.400080742834</v>
      </c>
      <c r="O157" s="10">
        <v>3.5930561162696799</v>
      </c>
      <c r="P157" s="10">
        <v>20.9931368591037</v>
      </c>
    </row>
    <row r="158" spans="1:16">
      <c r="A158" t="s">
        <v>250</v>
      </c>
      <c r="B158" s="38">
        <f t="shared" si="4"/>
        <v>2319</v>
      </c>
      <c r="C158" s="38">
        <v>608</v>
      </c>
      <c r="D158" s="38">
        <v>347</v>
      </c>
      <c r="E158" s="38">
        <v>231</v>
      </c>
      <c r="F158" s="38">
        <v>636</v>
      </c>
      <c r="G158" s="38">
        <v>423</v>
      </c>
      <c r="H158" s="38">
        <v>74</v>
      </c>
      <c r="I158" s="38">
        <v>497</v>
      </c>
      <c r="J158" s="10">
        <v>26.218197498921899</v>
      </c>
      <c r="K158" s="10">
        <v>14.9633462699439</v>
      </c>
      <c r="L158" s="10">
        <v>9.9611901681759303</v>
      </c>
      <c r="M158" s="10">
        <v>27.425614489003799</v>
      </c>
      <c r="N158" s="10">
        <v>18.240620957309101</v>
      </c>
      <c r="O158" s="10">
        <v>3.1910306166450999</v>
      </c>
      <c r="P158" s="10">
        <v>21.431651573954198</v>
      </c>
    </row>
    <row r="159" spans="1:16">
      <c r="A159" t="s">
        <v>283</v>
      </c>
      <c r="B159" s="38">
        <f t="shared" si="4"/>
        <v>2472</v>
      </c>
      <c r="C159" s="38">
        <v>596</v>
      </c>
      <c r="D159" s="38">
        <v>326</v>
      </c>
      <c r="E159" s="38">
        <v>194</v>
      </c>
      <c r="F159" s="38">
        <v>863</v>
      </c>
      <c r="G159" s="38">
        <v>396</v>
      </c>
      <c r="H159" s="38">
        <v>97</v>
      </c>
      <c r="I159" s="38">
        <v>493</v>
      </c>
      <c r="J159" s="10">
        <v>24.110032362459499</v>
      </c>
      <c r="K159" s="10">
        <v>13.187702265372099</v>
      </c>
      <c r="L159" s="10">
        <v>7.8478964401294498</v>
      </c>
      <c r="M159" s="10">
        <v>34.911003236245897</v>
      </c>
      <c r="N159" s="10">
        <v>16.019417475728101</v>
      </c>
      <c r="O159" s="10">
        <v>3.92394822006472</v>
      </c>
      <c r="P159" s="10">
        <v>19.943365695792799</v>
      </c>
    </row>
    <row r="160" spans="1:16">
      <c r="A160" t="s">
        <v>362</v>
      </c>
      <c r="B160" s="38">
        <f t="shared" si="4"/>
        <v>3173</v>
      </c>
      <c r="C160" s="38">
        <v>1127</v>
      </c>
      <c r="D160" s="38">
        <v>363</v>
      </c>
      <c r="E160" s="38">
        <v>211</v>
      </c>
      <c r="F160" s="38">
        <v>994</v>
      </c>
      <c r="G160" s="38">
        <v>396</v>
      </c>
      <c r="H160" s="38">
        <v>82</v>
      </c>
      <c r="I160" s="38">
        <v>478</v>
      </c>
      <c r="J160" s="10">
        <v>35.5184368105893</v>
      </c>
      <c r="K160" s="10">
        <v>11.440277340056699</v>
      </c>
      <c r="L160" s="10">
        <v>6.6498581783800796</v>
      </c>
      <c r="M160" s="10">
        <v>31.326820044122201</v>
      </c>
      <c r="N160" s="10">
        <v>12.4803025527891</v>
      </c>
      <c r="O160" s="10">
        <v>2.5843050740623998</v>
      </c>
      <c r="P160" s="10">
        <v>15.064607626851499</v>
      </c>
    </row>
    <row r="161" spans="1:16">
      <c r="A161" t="s">
        <v>235</v>
      </c>
      <c r="B161" s="38">
        <f t="shared" si="4"/>
        <v>2110</v>
      </c>
      <c r="C161" s="38">
        <v>505</v>
      </c>
      <c r="D161" s="38">
        <v>312</v>
      </c>
      <c r="E161" s="38">
        <v>249</v>
      </c>
      <c r="F161" s="38">
        <v>573</v>
      </c>
      <c r="G161" s="38">
        <v>367</v>
      </c>
      <c r="H161" s="38">
        <v>104</v>
      </c>
      <c r="I161" s="38">
        <v>471</v>
      </c>
      <c r="J161" s="10">
        <v>23.933649289099499</v>
      </c>
      <c r="K161" s="10">
        <v>14.7867298578199</v>
      </c>
      <c r="L161" s="10">
        <v>11.8009478672985</v>
      </c>
      <c r="M161" s="10">
        <v>27.156398104265399</v>
      </c>
      <c r="N161" s="10">
        <v>17.3933649289099</v>
      </c>
      <c r="O161" s="10">
        <v>4.92890995260663</v>
      </c>
      <c r="P161" s="10">
        <v>22.322274881516499</v>
      </c>
    </row>
    <row r="162" spans="1:16">
      <c r="A162" t="s">
        <v>291</v>
      </c>
      <c r="B162" s="38">
        <f t="shared" ref="B162:B177" si="5">SUM(C162:H162)</f>
        <v>2367</v>
      </c>
      <c r="C162" s="38">
        <v>585</v>
      </c>
      <c r="D162" s="38">
        <v>316</v>
      </c>
      <c r="E162" s="38">
        <v>216</v>
      </c>
      <c r="F162" s="38">
        <v>781</v>
      </c>
      <c r="G162" s="38">
        <v>369</v>
      </c>
      <c r="H162" s="38">
        <v>100</v>
      </c>
      <c r="I162" s="38">
        <v>469</v>
      </c>
      <c r="J162" s="10">
        <v>24.7148288973384</v>
      </c>
      <c r="K162" s="10">
        <v>13.3502323616392</v>
      </c>
      <c r="L162" s="10">
        <v>9.1254752851711007</v>
      </c>
      <c r="M162" s="10">
        <v>32.995352767215799</v>
      </c>
      <c r="N162" s="10">
        <v>15.589353612167301</v>
      </c>
      <c r="O162" s="10">
        <v>4.2247570764680997</v>
      </c>
      <c r="P162" s="10">
        <v>19.814110688635399</v>
      </c>
    </row>
    <row r="163" spans="1:16">
      <c r="A163" t="s">
        <v>345</v>
      </c>
      <c r="B163" s="38">
        <f t="shared" si="5"/>
        <v>2648</v>
      </c>
      <c r="C163" s="38">
        <v>616</v>
      </c>
      <c r="D163" s="38">
        <v>389</v>
      </c>
      <c r="E163" s="38">
        <v>169</v>
      </c>
      <c r="F163" s="38">
        <v>1031</v>
      </c>
      <c r="G163" s="38">
        <v>348</v>
      </c>
      <c r="H163" s="38">
        <v>95</v>
      </c>
      <c r="I163" s="38">
        <v>443</v>
      </c>
      <c r="J163" s="10">
        <v>23.262839879154001</v>
      </c>
      <c r="K163" s="10">
        <v>14.690332326283899</v>
      </c>
      <c r="L163" s="10">
        <v>6.3821752265861003</v>
      </c>
      <c r="M163" s="10">
        <v>38.935045317220499</v>
      </c>
      <c r="N163" s="10">
        <v>13.1419939577039</v>
      </c>
      <c r="O163" s="10">
        <v>3.58761329305135</v>
      </c>
      <c r="P163" s="10">
        <v>16.729607250755201</v>
      </c>
    </row>
    <row r="164" spans="1:16">
      <c r="A164" t="s">
        <v>327</v>
      </c>
      <c r="B164" s="38">
        <f t="shared" si="5"/>
        <v>2399</v>
      </c>
      <c r="C164" s="38">
        <v>462</v>
      </c>
      <c r="D164" s="38">
        <v>463</v>
      </c>
      <c r="E164" s="38">
        <v>335</v>
      </c>
      <c r="F164" s="38">
        <v>720</v>
      </c>
      <c r="G164" s="38">
        <v>361</v>
      </c>
      <c r="H164" s="38">
        <v>58</v>
      </c>
      <c r="I164" s="38">
        <v>419</v>
      </c>
      <c r="J164" s="10">
        <v>19.2580241767403</v>
      </c>
      <c r="K164" s="10">
        <v>19.299708211754801</v>
      </c>
      <c r="L164" s="10">
        <v>13.9641517298874</v>
      </c>
      <c r="M164" s="10">
        <v>30.012505210504301</v>
      </c>
      <c r="N164" s="10">
        <v>15.0479366402667</v>
      </c>
      <c r="O164" s="10">
        <v>2.4176740308461802</v>
      </c>
      <c r="P164" s="10">
        <v>17.465610671112898</v>
      </c>
    </row>
    <row r="165" spans="1:16">
      <c r="A165" t="s">
        <v>310</v>
      </c>
      <c r="B165" s="38">
        <f t="shared" si="5"/>
        <v>2155</v>
      </c>
      <c r="C165" s="38">
        <v>466</v>
      </c>
      <c r="D165" s="38">
        <v>510</v>
      </c>
      <c r="E165" s="38">
        <v>246</v>
      </c>
      <c r="F165" s="38">
        <v>534</v>
      </c>
      <c r="G165" s="38">
        <v>340</v>
      </c>
      <c r="H165" s="38">
        <v>59</v>
      </c>
      <c r="I165" s="38">
        <v>399</v>
      </c>
      <c r="J165" s="10">
        <v>21.6241299303944</v>
      </c>
      <c r="K165" s="10">
        <v>23.665893271461702</v>
      </c>
      <c r="L165" s="10">
        <v>11.415313225058</v>
      </c>
      <c r="M165" s="10">
        <v>24.779582366589299</v>
      </c>
      <c r="N165" s="10">
        <v>15.7772621809744</v>
      </c>
      <c r="O165" s="10">
        <v>2.73781902552204</v>
      </c>
      <c r="P165" s="10">
        <v>18.5150812064965</v>
      </c>
    </row>
    <row r="166" spans="1:16">
      <c r="A166" t="s">
        <v>296</v>
      </c>
      <c r="B166" s="38">
        <f t="shared" si="5"/>
        <v>1960</v>
      </c>
      <c r="C166" s="38">
        <v>380</v>
      </c>
      <c r="D166" s="38">
        <v>348</v>
      </c>
      <c r="E166" s="38">
        <v>245</v>
      </c>
      <c r="F166" s="38">
        <v>604</v>
      </c>
      <c r="G166" s="38">
        <v>258</v>
      </c>
      <c r="H166" s="38">
        <v>125</v>
      </c>
      <c r="I166" s="38">
        <v>383</v>
      </c>
      <c r="J166" s="10">
        <v>19.387755102040799</v>
      </c>
      <c r="K166" s="10">
        <v>17.755102040816301</v>
      </c>
      <c r="L166" s="10">
        <v>12.5</v>
      </c>
      <c r="M166" s="10">
        <v>30.816326530612201</v>
      </c>
      <c r="N166" s="10">
        <v>13.163265306122399</v>
      </c>
      <c r="O166" s="10">
        <v>6.37755102040816</v>
      </c>
      <c r="P166" s="10">
        <v>19.540816326530599</v>
      </c>
    </row>
    <row r="167" spans="1:16">
      <c r="A167" t="s">
        <v>311</v>
      </c>
      <c r="B167" s="38">
        <f t="shared" si="5"/>
        <v>1939</v>
      </c>
      <c r="C167" s="38">
        <v>427</v>
      </c>
      <c r="D167" s="38">
        <v>261</v>
      </c>
      <c r="E167" s="38">
        <v>229</v>
      </c>
      <c r="F167" s="38">
        <v>664</v>
      </c>
      <c r="G167" s="38">
        <v>285</v>
      </c>
      <c r="H167" s="38">
        <v>73</v>
      </c>
      <c r="I167" s="38">
        <v>358</v>
      </c>
      <c r="J167" s="10">
        <v>22.021660649819399</v>
      </c>
      <c r="K167" s="10">
        <v>13.460546673543</v>
      </c>
      <c r="L167" s="10">
        <v>11.810211449200599</v>
      </c>
      <c r="M167" s="10">
        <v>34.244455905105703</v>
      </c>
      <c r="N167" s="10">
        <v>14.698298091799799</v>
      </c>
      <c r="O167" s="10">
        <v>3.7648272305311998</v>
      </c>
      <c r="P167" s="10">
        <v>18.463125322331098</v>
      </c>
    </row>
    <row r="168" spans="1:16">
      <c r="A168" t="s">
        <v>216</v>
      </c>
      <c r="B168" s="38">
        <f t="shared" si="5"/>
        <v>1479</v>
      </c>
      <c r="C168" s="38">
        <v>410</v>
      </c>
      <c r="D168" s="38">
        <v>233</v>
      </c>
      <c r="E168" s="38">
        <v>183</v>
      </c>
      <c r="F168" s="38">
        <v>296</v>
      </c>
      <c r="G168" s="38">
        <v>294</v>
      </c>
      <c r="H168" s="38">
        <v>63</v>
      </c>
      <c r="I168" s="38">
        <v>357</v>
      </c>
      <c r="J168" s="10">
        <v>27.721433400946498</v>
      </c>
      <c r="K168" s="10">
        <v>15.7538877620013</v>
      </c>
      <c r="L168" s="10">
        <v>12.3732251521298</v>
      </c>
      <c r="M168" s="10">
        <v>20.013522650439398</v>
      </c>
      <c r="N168" s="10">
        <v>19.878296146044601</v>
      </c>
      <c r="O168" s="10">
        <v>4.2596348884381303</v>
      </c>
      <c r="P168" s="10">
        <v>24.137931034482701</v>
      </c>
    </row>
    <row r="169" spans="1:16">
      <c r="A169" t="s">
        <v>244</v>
      </c>
      <c r="B169" s="38">
        <f t="shared" si="5"/>
        <v>1634</v>
      </c>
      <c r="C169" s="38">
        <v>533</v>
      </c>
      <c r="D169" s="38">
        <v>179</v>
      </c>
      <c r="E169" s="38">
        <v>137</v>
      </c>
      <c r="F169" s="38">
        <v>432</v>
      </c>
      <c r="G169" s="38">
        <v>301</v>
      </c>
      <c r="H169" s="38">
        <v>52</v>
      </c>
      <c r="I169" s="38">
        <v>353</v>
      </c>
      <c r="J169" s="10">
        <v>32.619339045287603</v>
      </c>
      <c r="K169" s="10">
        <v>10.9547123623011</v>
      </c>
      <c r="L169" s="10">
        <v>8.3843329253365901</v>
      </c>
      <c r="M169" s="10">
        <v>26.438188494492</v>
      </c>
      <c r="N169" s="10">
        <v>18.421052631578899</v>
      </c>
      <c r="O169" s="10">
        <v>3.1823745410036701</v>
      </c>
      <c r="P169" s="10">
        <v>21.603427172582599</v>
      </c>
    </row>
    <row r="170" spans="1:16">
      <c r="A170" t="s">
        <v>328</v>
      </c>
      <c r="B170" s="38">
        <f t="shared" si="5"/>
        <v>1999</v>
      </c>
      <c r="C170" s="38">
        <v>603</v>
      </c>
      <c r="D170" s="38">
        <v>424</v>
      </c>
      <c r="E170" s="38">
        <v>145</v>
      </c>
      <c r="F170" s="38">
        <v>480</v>
      </c>
      <c r="G170" s="38">
        <v>291</v>
      </c>
      <c r="H170" s="38">
        <v>56</v>
      </c>
      <c r="I170" s="38">
        <v>347</v>
      </c>
      <c r="J170" s="10">
        <v>30.1650825412706</v>
      </c>
      <c r="K170" s="10">
        <v>21.210605302651299</v>
      </c>
      <c r="L170" s="10">
        <v>7.2536268134066999</v>
      </c>
      <c r="M170" s="10">
        <v>24.012006003001499</v>
      </c>
      <c r="N170" s="10">
        <v>14.5572786393196</v>
      </c>
      <c r="O170" s="10">
        <v>2.80140070035017</v>
      </c>
      <c r="P170" s="10">
        <v>17.358679339669798</v>
      </c>
    </row>
    <row r="171" spans="1:16">
      <c r="A171" t="s">
        <v>356</v>
      </c>
      <c r="B171" s="38">
        <f t="shared" si="5"/>
        <v>2113</v>
      </c>
      <c r="C171" s="38">
        <v>463</v>
      </c>
      <c r="D171" s="38">
        <v>521</v>
      </c>
      <c r="E171" s="38">
        <v>211</v>
      </c>
      <c r="F171" s="38">
        <v>588</v>
      </c>
      <c r="G171" s="38">
        <v>281</v>
      </c>
      <c r="H171" s="38">
        <v>49</v>
      </c>
      <c r="I171" s="38">
        <v>330</v>
      </c>
      <c r="J171" s="10">
        <v>21.911973497397</v>
      </c>
      <c r="K171" s="10">
        <v>24.656885944155199</v>
      </c>
      <c r="L171" s="10">
        <v>9.9858021769995204</v>
      </c>
      <c r="M171" s="10">
        <v>27.827733080927501</v>
      </c>
      <c r="N171" s="10">
        <v>13.2986275437766</v>
      </c>
      <c r="O171" s="10">
        <v>2.3189777567439598</v>
      </c>
      <c r="P171" s="10">
        <v>15.6176053005205</v>
      </c>
    </row>
    <row r="172" spans="1:16">
      <c r="A172" t="s">
        <v>323</v>
      </c>
      <c r="B172" s="38">
        <f t="shared" si="5"/>
        <v>1827</v>
      </c>
      <c r="C172" s="38">
        <v>429</v>
      </c>
      <c r="D172" s="38">
        <v>392</v>
      </c>
      <c r="E172" s="38">
        <v>160</v>
      </c>
      <c r="F172" s="38">
        <v>524</v>
      </c>
      <c r="G172" s="38">
        <v>248</v>
      </c>
      <c r="H172" s="38">
        <v>74</v>
      </c>
      <c r="I172" s="38">
        <v>322</v>
      </c>
      <c r="J172" s="10">
        <v>23.481116584564798</v>
      </c>
      <c r="K172" s="10">
        <v>21.455938697318</v>
      </c>
      <c r="L172" s="10">
        <v>8.7575259989053098</v>
      </c>
      <c r="M172" s="10">
        <v>28.680897646414799</v>
      </c>
      <c r="N172" s="10">
        <v>13.5741652983032</v>
      </c>
      <c r="O172" s="10">
        <v>4.0503557744937</v>
      </c>
      <c r="P172" s="10">
        <v>17.624521072796899</v>
      </c>
    </row>
    <row r="173" spans="1:16">
      <c r="A173" t="s">
        <v>337</v>
      </c>
      <c r="B173" s="38">
        <f t="shared" si="5"/>
        <v>1887</v>
      </c>
      <c r="C173" s="38">
        <v>429</v>
      </c>
      <c r="D173" s="38">
        <v>478</v>
      </c>
      <c r="E173" s="38">
        <v>171</v>
      </c>
      <c r="F173" s="38">
        <v>488</v>
      </c>
      <c r="G173" s="38">
        <v>250</v>
      </c>
      <c r="H173" s="38">
        <v>71</v>
      </c>
      <c r="I173" s="38">
        <v>321</v>
      </c>
      <c r="J173" s="10">
        <v>22.734499205087399</v>
      </c>
      <c r="K173" s="10">
        <v>25.3312135665076</v>
      </c>
      <c r="L173" s="10">
        <v>9.0620031796502296</v>
      </c>
      <c r="M173" s="10">
        <v>25.861155272919898</v>
      </c>
      <c r="N173" s="10">
        <v>13.248542660307301</v>
      </c>
      <c r="O173" s="10">
        <v>3.7625861155272902</v>
      </c>
      <c r="P173" s="10">
        <v>17.011128775834599</v>
      </c>
    </row>
    <row r="174" spans="1:16">
      <c r="A174" t="s">
        <v>245</v>
      </c>
      <c r="B174" s="38">
        <f t="shared" si="5"/>
        <v>1389</v>
      </c>
      <c r="C174" s="38">
        <v>311</v>
      </c>
      <c r="D174" s="38">
        <v>210</v>
      </c>
      <c r="E174" s="38">
        <v>224</v>
      </c>
      <c r="F174" s="38">
        <v>344</v>
      </c>
      <c r="G174" s="38">
        <v>251</v>
      </c>
      <c r="H174" s="38">
        <v>49</v>
      </c>
      <c r="I174" s="38">
        <v>300</v>
      </c>
      <c r="J174" s="10">
        <v>22.3902087832973</v>
      </c>
      <c r="K174" s="10">
        <v>15.1187904967602</v>
      </c>
      <c r="L174" s="10">
        <v>16.126709863210898</v>
      </c>
      <c r="M174" s="10">
        <v>24.766018718502501</v>
      </c>
      <c r="N174" s="10">
        <v>18.070554355651499</v>
      </c>
      <c r="O174" s="10">
        <v>3.52771778257739</v>
      </c>
      <c r="P174" s="10">
        <v>21.5982721382289</v>
      </c>
    </row>
    <row r="175" spans="1:16">
      <c r="A175" t="s">
        <v>340</v>
      </c>
      <c r="B175" s="38">
        <f t="shared" si="5"/>
        <v>1745</v>
      </c>
      <c r="C175" s="38">
        <v>367</v>
      </c>
      <c r="D175" s="38">
        <v>203</v>
      </c>
      <c r="E175" s="38">
        <v>279</v>
      </c>
      <c r="F175" s="38">
        <v>602</v>
      </c>
      <c r="G175" s="38">
        <v>233</v>
      </c>
      <c r="H175" s="38">
        <v>61</v>
      </c>
      <c r="I175" s="38">
        <v>294</v>
      </c>
      <c r="J175" s="10">
        <v>21.031518624641802</v>
      </c>
      <c r="K175" s="10">
        <v>11.6332378223495</v>
      </c>
      <c r="L175" s="10">
        <v>15.9885386819484</v>
      </c>
      <c r="M175" s="10">
        <v>34.4985673352435</v>
      </c>
      <c r="N175" s="10">
        <v>13.3524355300859</v>
      </c>
      <c r="O175" s="10">
        <v>3.4957020057306498</v>
      </c>
      <c r="P175" s="10">
        <v>16.848137535816601</v>
      </c>
    </row>
    <row r="176" spans="1:16">
      <c r="A176" t="s">
        <v>339</v>
      </c>
      <c r="B176" s="38">
        <f t="shared" si="5"/>
        <v>1085</v>
      </c>
      <c r="C176" s="38">
        <v>307</v>
      </c>
      <c r="D176" s="38">
        <v>259</v>
      </c>
      <c r="E176" s="38">
        <v>138</v>
      </c>
      <c r="F176" s="38">
        <v>198</v>
      </c>
      <c r="G176" s="38">
        <v>163</v>
      </c>
      <c r="H176" s="38">
        <v>20</v>
      </c>
      <c r="I176" s="38">
        <v>183</v>
      </c>
      <c r="J176" s="10">
        <v>28.294930875576</v>
      </c>
      <c r="K176" s="10">
        <v>23.870967741935399</v>
      </c>
      <c r="L176" s="10">
        <v>12.7188940092165</v>
      </c>
      <c r="M176" s="10">
        <v>18.248847926267199</v>
      </c>
      <c r="N176" s="10">
        <v>15.023041474654301</v>
      </c>
      <c r="O176" s="10">
        <v>1.84331797235023</v>
      </c>
      <c r="P176" s="10">
        <v>16.866359447004601</v>
      </c>
    </row>
    <row r="177" spans="1:16">
      <c r="A177" t="s">
        <v>357</v>
      </c>
      <c r="B177" s="38">
        <f t="shared" si="5"/>
        <v>1170</v>
      </c>
      <c r="C177" s="38">
        <v>255</v>
      </c>
      <c r="D177" s="38">
        <v>255</v>
      </c>
      <c r="E177" s="38">
        <v>111</v>
      </c>
      <c r="F177" s="38">
        <v>367</v>
      </c>
      <c r="G177" s="38">
        <v>167</v>
      </c>
      <c r="H177" s="38">
        <v>15</v>
      </c>
      <c r="I177" s="38">
        <v>182</v>
      </c>
      <c r="J177" s="10">
        <v>21.7948717948717</v>
      </c>
      <c r="K177" s="10">
        <v>21.7948717948717</v>
      </c>
      <c r="L177" s="10">
        <v>9.4871794871794801</v>
      </c>
      <c r="M177" s="10">
        <v>31.367521367521299</v>
      </c>
      <c r="N177" s="10">
        <v>14.2735042735042</v>
      </c>
      <c r="O177" s="10">
        <v>1.2820512820512799</v>
      </c>
      <c r="P177" s="10">
        <v>15.5555555555555</v>
      </c>
    </row>
  </sheetData>
  <sortState ref="A2:P177">
    <sortCondition descending="1"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Diagramok</vt:lpstr>
      </vt:variant>
      <vt:variant>
        <vt:i4>3</vt:i4>
      </vt:variant>
    </vt:vector>
  </HeadingPairs>
  <TitlesOfParts>
    <vt:vector size="11" baseType="lpstr">
      <vt:lpstr>1. ábra_adat</vt:lpstr>
      <vt:lpstr>2. ábra_adat</vt:lpstr>
      <vt:lpstr>1. táblázat</vt:lpstr>
      <vt:lpstr>2. táblázat</vt:lpstr>
      <vt:lpstr>Munka3</vt:lpstr>
      <vt:lpstr>3. táblázat</vt:lpstr>
      <vt:lpstr>3. ábra_adat</vt:lpstr>
      <vt:lpstr>Munka5</vt:lpstr>
      <vt:lpstr>1. ábra</vt:lpstr>
      <vt:lpstr>2. ábra</vt:lpstr>
      <vt:lpstr>3.ábra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Nábelek Fruzsina</dc:creator>
  <cp:lastModifiedBy>Illés Szilvia</cp:lastModifiedBy>
  <dcterms:created xsi:type="dcterms:W3CDTF">2019-09-04T12:00:14Z</dcterms:created>
  <dcterms:modified xsi:type="dcterms:W3CDTF">2019-12-05T10:46:19Z</dcterms:modified>
</cp:coreProperties>
</file>